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795" windowWidth="16950" windowHeight="6255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<sst xmlns="http://schemas.openxmlformats.org/spreadsheetml/2006/main" count="1356" uniqueCount="311">
  <si>
    <t>Наименование</t>
  </si>
  <si>
    <t>Рз</t>
  </si>
  <si>
    <t>ПР</t>
  </si>
  <si>
    <t>ЦСР</t>
  </si>
  <si>
    <t>ВР</t>
  </si>
  <si>
    <t>ЭКР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</si>
  <si>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</si>
  <si>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</si>
  <si>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</si>
  <si>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</si>
  <si>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</t>
  </si>
  <si>
    <t>Глава муниципального  образования</t>
  </si>
  <si>
    <t>121</t>
  </si>
  <si>
    <t>Оплата труда</t>
  </si>
  <si>
    <t>211</t>
  </si>
  <si>
    <t>04</t>
  </si>
  <si>
    <t xml:space="preserve">Центральный аппарат </t>
  </si>
  <si>
    <t>Иные выплаты персоналу органа местного самоуправления</t>
  </si>
  <si>
    <t>122</t>
  </si>
  <si>
    <t>Услуги связи</t>
  </si>
  <si>
    <t>221</t>
  </si>
  <si>
    <t>Услуги по содержанию имущества</t>
  </si>
  <si>
    <t>225</t>
  </si>
  <si>
    <t>Прочие услуги</t>
  </si>
  <si>
    <t>226</t>
  </si>
  <si>
    <t>244</t>
  </si>
  <si>
    <t>Коммунальные услуги</t>
  </si>
  <si>
    <t>223</t>
  </si>
  <si>
    <t>Увеличение стоимости материальных запасов</t>
  </si>
  <si>
    <t>340</t>
  </si>
  <si>
    <t>Уплата налога на имущество организаций и земельного налога</t>
  </si>
  <si>
    <t>851</t>
  </si>
  <si>
    <t>Прочие расходы</t>
  </si>
  <si>
    <t>290</t>
  </si>
  <si>
    <t>Уплата прочих налогов, сборов и иных платежей</t>
  </si>
  <si>
    <t>852</t>
  </si>
  <si>
    <t>Переданные полномочия в сфере градостроительной деятельности</t>
  </si>
  <si>
    <t>540</t>
  </si>
  <si>
    <t xml:space="preserve">Перечисления другим бюджетам бюджетной системы Российской Федерации </t>
  </si>
  <si>
    <t>251</t>
  </si>
  <si>
    <t xml:space="preserve">Переданные полномочия в сфере  ЕДС 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</si>
  <si>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</si>
  <si>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</si>
  <si>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</si>
  <si>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выборов в представительные  органы муниципального образования</t>
  </si>
  <si>
    <t>Специальные расходы</t>
  </si>
  <si>
    <t>Другие общегосударственные вопросы</t>
  </si>
  <si>
    <t>13</t>
  </si>
  <si>
    <t>Выполнение других обязательств государства</t>
  </si>
  <si>
    <t>Расходы на осуществление государственных полномочий Республики Адыгея в сфере административных правоотношений</t>
  </si>
  <si>
    <t>Увеличение стоимости основных средств</t>
  </si>
  <si>
    <t>310</t>
  </si>
  <si>
    <t>Целевые программы муниципальных образований</t>
  </si>
  <si>
    <t>НАЦИОНАЛЬНАЯ ОБОРОНА</t>
  </si>
  <si>
    <t>Мобилизационная и вневойсковая подготовка</t>
  </si>
  <si>
    <t>03</t>
  </si>
  <si>
    <t>Расходы 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</si>
  <si>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</si>
  <si>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</si>
  <si>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</si>
  <si>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</si>
  <si>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</si>
  <si>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</si>
  <si>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</si>
  <si>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Дорожное хозяйство (дорожные фонды)</t>
  </si>
  <si>
    <t>222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</si>
  <si>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</si>
  <si>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</si>
  <si>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</si>
  <si>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</si>
  <si>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</si>
  <si>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</si>
  <si>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</si>
  <si>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Благоустройство</t>
  </si>
  <si>
    <t>Уличное освещение</t>
  </si>
  <si>
    <t>Озеленение</t>
  </si>
  <si>
    <t>Содержание мест захоронения</t>
  </si>
  <si>
    <t xml:space="preserve">Прочие мероприятия по благоустройству городских округов и поселений </t>
  </si>
  <si>
    <t>Транспортные услуги</t>
  </si>
  <si>
    <t>Увеличение стоимости ОС</t>
  </si>
  <si>
    <t xml:space="preserve">КУЛЬТУРА, КИНЕМАТОГРАФИЯ </t>
  </si>
  <si>
    <t>08</t>
  </si>
  <si>
    <t xml:space="preserve"> Культура</t>
  </si>
  <si>
    <t>СОЦИАЛЬНАЯ ПОЛИТИКА</t>
  </si>
  <si>
    <t xml:space="preserve">  Пенсионное обеспечение</t>
  </si>
  <si>
    <t>Доплаты к пенсиям государственных служащих субъектов РФ и муниципальных служащих</t>
  </si>
  <si>
    <t>Социальные выплаты</t>
  </si>
  <si>
    <t>263</t>
  </si>
  <si>
    <t>Социальное обеспечение населения</t>
  </si>
  <si>
    <t>322</t>
  </si>
  <si>
    <t>Пособия по социальной помощи населению МБ</t>
  </si>
  <si>
    <t>262</t>
  </si>
  <si>
    <t>ФИЗИЧЕСКАЯ КУЛЬТУРА И СПОРТ</t>
  </si>
  <si>
    <t>11</t>
  </si>
  <si>
    <t>Массовый спорт</t>
  </si>
  <si>
    <t>Мероприятия в области здравоохранения, спорта и физической культуры, туризма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</si>
  <si>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</si>
  <si>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</si>
  <si>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</si>
  <si>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долга Российской Федерации</t>
  </si>
  <si>
    <t>710</t>
  </si>
  <si>
    <t>Обслуживание внутреннего долга</t>
  </si>
  <si>
    <t>231</t>
  </si>
  <si>
    <t>ВСЕГО РАСХОДОВ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</si>
  <si>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</si>
  <si>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 xml:space="preserve">Национальная экономика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</si>
  <si>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</si>
  <si>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</si>
  <si>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 местным бюджетам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</si>
  <si>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</si>
  <si>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</si>
  <si>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</si>
  <si>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</si>
  <si>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Иные межбюджетные трансферты</t>
  </si>
  <si>
    <t>300</t>
  </si>
  <si>
    <t>Социальное обеспечение и иные выплаты населению</t>
  </si>
  <si>
    <t>700</t>
  </si>
  <si>
    <t>Обслуживание государственного (муниципального) долга</t>
  </si>
  <si>
    <t>Расходы на выплаты персоналу государственных (муниципальных) органов</t>
  </si>
  <si>
    <t>120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</si>
  <si>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</si>
  <si>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</si>
  <si>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</si>
  <si>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</si>
  <si>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</si>
  <si>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</si>
  <si>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800</t>
  </si>
  <si>
    <t>850</t>
  </si>
  <si>
    <t>Иные бюджетные ассигнования</t>
  </si>
  <si>
    <t>Уплата налогов, сборов и иных платежей</t>
  </si>
  <si>
    <t>500</t>
  </si>
  <si>
    <t>Межбюджетные трансферты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</si>
  <si>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</si>
  <si>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</si>
  <si>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320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</si>
  <si>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</si>
  <si>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</si>
  <si>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Проведение выборов главы муниципального образования</t>
  </si>
  <si>
    <t>Прочие работы, услуги</t>
  </si>
  <si>
    <t>Работы, услуги по содержанию имущества</t>
  </si>
  <si>
    <t>240</t>
  </si>
  <si>
    <t>Иные закупки товаров, работ и услуг для обеспечения государственных (муниципальных) нужд</t>
  </si>
  <si>
    <t>Бюджетные инвестиции в объекты капитального строительства муниципальной собственности</t>
  </si>
  <si>
    <t>Федеральная ЦП"Жилище" на 2011 - 2015 годы МБ</t>
  </si>
  <si>
    <t>БЮДЖЕТ</t>
  </si>
  <si>
    <t>.0020400</t>
  </si>
  <si>
    <t>6160040</t>
  </si>
  <si>
    <t>6170000</t>
  </si>
  <si>
    <t>6189001</t>
  </si>
  <si>
    <t>6125118</t>
  </si>
  <si>
    <t>6219002</t>
  </si>
  <si>
    <t>6229003</t>
  </si>
  <si>
    <t>6831001</t>
  </si>
  <si>
    <t>6914001</t>
  </si>
  <si>
    <t>6419005</t>
  </si>
  <si>
    <t>6429006</t>
  </si>
  <si>
    <t>6519009</t>
  </si>
  <si>
    <t>7011005</t>
  </si>
  <si>
    <t>6719011</t>
  </si>
  <si>
    <t>7112001</t>
  </si>
  <si>
    <t>Ведомственная целевая программа "Мероприятия по профилактике терроризма и экстремизма, а также минимизации и (или) ликвидации последствий  проявления терроризма и экстремизма на территории МО "Еленовское сельское поселение" на 2014-2016годы"</t>
  </si>
  <si>
    <t>Ведомственная целевая программа "О противодействии коррупции в муниципальном образовании "Еленовское сельское поселение" на 2014-2016годы</t>
  </si>
  <si>
    <t>МО "Еленовское сельское поселение"</t>
  </si>
  <si>
    <t>Дефицит (-), Профицит (+) бюджета</t>
  </si>
  <si>
    <t>тыс.руб</t>
  </si>
  <si>
    <t>НДФЛ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</si>
  <si>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</si>
  <si>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</si>
  <si>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</si>
  <si>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</si>
  <si>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</si>
  <si>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</si>
  <si>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</si>
  <si>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</si>
  <si>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</si>
  <si>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 с организаций</t>
  </si>
  <si>
    <t>Транспортный налог с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</si>
  <si>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</si>
  <si>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</si>
  <si>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</si>
  <si>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</si>
  <si>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Итого 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</si>
  <si>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</si>
  <si>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полученные в виде арендной платы, а также средства ри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</si>
  <si>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</si>
  <si>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</si>
  <si>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 xml:space="preserve">Доходы от реализации иного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</si>
  <si>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Прочие поступления от денежных взысканий  (штрафов) и иных сумм в возмещение ущерба , зачисляемые в бюджеты  поселений </t>
  </si>
  <si>
    <t>Итого неналоговые доходы</t>
  </si>
  <si>
    <t>Всего налоговых и неналоговых  доходов</t>
  </si>
  <si>
    <t>Безвозмездные поступления от других бюджетов бюджетной системы РФ</t>
  </si>
  <si>
    <t>Дотации БП</t>
  </si>
  <si>
    <t>Дотации БП на выравнивание  бюджетной обеспеченности</t>
  </si>
  <si>
    <t>Дотации БП на выравнивание бюджетной обеспеченности РБ</t>
  </si>
  <si>
    <t>Дотации БП на выравнивание уровня бюджетной обеспеченности БМР</t>
  </si>
  <si>
    <t>Дотации бюджетам поселений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</si>
  <si>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</si>
  <si>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Субвенции БП на осуществление первичного воинского учета на территориях, где отсутствуют военные комиссариаты</t>
  </si>
  <si>
    <t>Субвенция БП на выполнение передаваемых  полномочий субъектов Российской Федерации</t>
  </si>
  <si>
    <t>Всего доходов</t>
  </si>
  <si>
    <t>КБК</t>
  </si>
  <si>
    <t>сумма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</si>
  <si>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</si>
  <si>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1 01 02000 01 0000 110</t>
  </si>
  <si>
    <t>1 01 02010 01 0000 110</t>
  </si>
  <si>
    <t>1 01 02020 01 0000 110</t>
  </si>
  <si>
    <t>1 01 02030 01 0000 110</t>
  </si>
  <si>
    <t>1 03 00000 01 0000 110</t>
  </si>
  <si>
    <t>1 05 03010 01 0000 110</t>
  </si>
  <si>
    <t>1 06 01030 10 0000 110</t>
  </si>
  <si>
    <t>1 06 06000 10 0000 110</t>
  </si>
  <si>
    <t>1 08 04020 01 0000 110</t>
  </si>
  <si>
    <t>1 11 05013 10 0000 120</t>
  </si>
  <si>
    <t>1 11 05025 10 0011 120</t>
  </si>
  <si>
    <t>1 11 05035 10 0000 120</t>
  </si>
  <si>
    <t>1 14 06013 10 0000 430</t>
  </si>
  <si>
    <t>1 16 90050 10 0000 140</t>
  </si>
  <si>
    <t>2 02 01001 10 0000 151</t>
  </si>
  <si>
    <t>2 02 03000 00 0000 151</t>
  </si>
  <si>
    <t>1 03 02230 01 0000 110</t>
  </si>
  <si>
    <t>1 03 02240 01 0000 110</t>
  </si>
  <si>
    <t>1 03 02250 01 0000 110</t>
  </si>
  <si>
    <t>1 03 02260 01 0000 110</t>
  </si>
  <si>
    <t>Увеличение стоимости основных средств(Врезка распределительного газопровода низкого давления в с.Еленовско)</t>
  </si>
  <si>
    <t>Пособия по социальной помощи населению ФБ</t>
  </si>
  <si>
    <t>Пособия по социальной помощи населению РБ</t>
  </si>
  <si>
    <t>7015020</t>
  </si>
  <si>
    <t>7016020</t>
  </si>
  <si>
    <t>Расходы на приобретение и содержание имущества, находящегося в собственности МО "Еленовское сельское поселение" приобретение материалов</t>
  </si>
  <si>
    <t>Расходы на приобретение и содержание имущества, находящегося в собственности МО "Еленовское сельское поселение" содержание имущества</t>
  </si>
  <si>
    <t>Расходы на содержание имущества</t>
  </si>
  <si>
    <t>7011000</t>
  </si>
  <si>
    <t>Работы, и услуги по содержанию имущества</t>
  </si>
  <si>
    <t>7219104</t>
  </si>
  <si>
    <t>810</t>
  </si>
  <si>
    <t>241</t>
  </si>
  <si>
    <t>Увеличение стоимомти материальных запасов</t>
  </si>
  <si>
    <t>6914002</t>
  </si>
  <si>
    <t>6910000</t>
  </si>
  <si>
    <t>Аварийное и техническое обслуживание газового оборудования газопровода в с.Еленовском</t>
  </si>
  <si>
    <t>резервные средства</t>
  </si>
  <si>
    <t>Резрвный фонд</t>
  </si>
  <si>
    <t>6170042</t>
  </si>
  <si>
    <t>6170041</t>
  </si>
  <si>
    <t>Реализация иных мероприятий в рамках непрограммных расходов муниципальных органов</t>
  </si>
  <si>
    <t>Резервный фонд МО "Еленовское сельское поселение"</t>
  </si>
  <si>
    <t>6130050</t>
  </si>
  <si>
    <t>Иные межбюджетные асигновения</t>
  </si>
  <si>
    <t>870</t>
  </si>
  <si>
    <t>А.В.Кудаев</t>
  </si>
  <si>
    <t>1 06 06033 10 0000 110</t>
  </si>
  <si>
    <t>1 06 06043 10 0000 110</t>
  </si>
  <si>
    <t>6110000100</t>
  </si>
  <si>
    <t>6710090110</t>
  </si>
  <si>
    <t>6610090100</t>
  </si>
  <si>
    <t>6510090090</t>
  </si>
  <si>
    <t>6440090080</t>
  </si>
  <si>
    <t>6430090070</t>
  </si>
  <si>
    <t>6410090050</t>
  </si>
  <si>
    <t>6410090000</t>
  </si>
  <si>
    <t>6310090040</t>
  </si>
  <si>
    <t>6830010030</t>
  </si>
  <si>
    <t>68300100300</t>
  </si>
  <si>
    <t>6830010020</t>
  </si>
  <si>
    <t>6830010010</t>
  </si>
  <si>
    <t>6120051180</t>
  </si>
  <si>
    <t>7210091030</t>
  </si>
  <si>
    <t>7210091020</t>
  </si>
  <si>
    <t>7210091000</t>
  </si>
  <si>
    <t>6810010020</t>
  </si>
  <si>
    <t>6810010010</t>
  </si>
  <si>
    <t>6810010000</t>
  </si>
  <si>
    <t>6120061010</t>
  </si>
  <si>
    <t>6120061000</t>
  </si>
  <si>
    <t>6180090010</t>
  </si>
  <si>
    <t>6180090000</t>
  </si>
  <si>
    <t>6130000000</t>
  </si>
  <si>
    <t>6150000800</t>
  </si>
  <si>
    <t>6150000000</t>
  </si>
  <si>
    <t>6170000000</t>
  </si>
  <si>
    <t>6160000400</t>
  </si>
  <si>
    <t>6110000000</t>
  </si>
  <si>
    <t>6160000000</t>
  </si>
  <si>
    <t>6150000700</t>
  </si>
  <si>
    <t>129</t>
  </si>
  <si>
    <t>213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</si>
  <si>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</si>
  <si>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>Межбюджетных трансферты  на исполнение части полномочий                                                                                                                                                          по обеспечению проживающих в поселениях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 на 2015 год</t>
  </si>
  <si>
    <t xml:space="preserve">  2 02 04014 10 0000 151</t>
  </si>
  <si>
    <t>Расходы на исполнения части полномочий</t>
  </si>
  <si>
    <t>Расходы на исполнение части полномочий по  утверждению генеральных планов поселений, правил землепользования и застройки, утверждению  подготовленной  на основе генеральных планов поселения документации по планировке территории (за исключением утверждения градостроительных планов земельных участков, подготавливаемых в виде отдельного документа), утверждению и изъятию, в том числе путем выкупа, земельных участков в границах поселений для муниципальных нужд, осуществлению муниципального земельного контроля за использованием земель поселения, осуществлению в случаях, предусмотренных Градостроительным кодексом Российской Федерации, осмотров зданий , сооружений и выдаче рекомендаций об устранении выявленных в ходе таких осмотров нарушений</t>
  </si>
  <si>
    <t>6180000410</t>
  </si>
  <si>
    <t xml:space="preserve"> Главы администрации МО "Еленовское сельское поселение"</t>
  </si>
  <si>
    <t>312</t>
  </si>
  <si>
    <t xml:space="preserve">2 07 0530 10 0000 180 </t>
  </si>
  <si>
    <t>Прочие безвозмездные поступления в бюджет поселения</t>
  </si>
  <si>
    <t>Выплата единовременного поощрения муниципальным служащим</t>
  </si>
  <si>
    <t>6500000320</t>
  </si>
  <si>
    <t>321</t>
  </si>
  <si>
    <t>Пособия,компенсации и иные социальные выплаты гражданам, кроме публичных нормативных обязательств</t>
  </si>
  <si>
    <t>на 2017 год</t>
  </si>
  <si>
    <t>2017 г.</t>
  </si>
  <si>
    <t>2 02 15001 00 0000 151</t>
  </si>
  <si>
    <t>2 02 15002 10 0000 151</t>
  </si>
  <si>
    <t>2 02 35118 10 0000 151</t>
  </si>
  <si>
    <t>2 02 30024 10 0000 151</t>
  </si>
  <si>
    <t>2 02 10000 00 0000 151</t>
  </si>
  <si>
    <t>Ремонт автомобильных дорог общего пользования местного значения и искусственных сооружений на них</t>
  </si>
  <si>
    <t>Паспортизация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</si>
  <si>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</t>
  </si>
  <si>
    <t>21.03.2017г.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</si>
</sst>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6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i/>
      <sz val="12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wrapText="1"/>
    </xf>
    <xf numFmtId="49" fontId="8" fillId="0" borderId="0" xfId="0" applyNumberFormat="1" applyFont="1" applyFill="1" applyAlignment="1">
      <alignment horizontal="right"/>
    </xf>
    <xf numFmtId="49" fontId="13" fillId="0" borderId="10" xfId="0" applyNumberFormat="1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wrapText="1"/>
    </xf>
    <xf numFmtId="49" fontId="1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13" fillId="34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right" vertical="center"/>
    </xf>
    <xf numFmtId="49" fontId="13" fillId="0" borderId="0" xfId="0" applyNumberFormat="1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14" fillId="31" borderId="10" xfId="0" applyNumberFormat="1" applyFont="1" applyFill="1" applyBorder="1" applyAlignment="1">
      <alignment horizontal="center" vertical="center"/>
    </xf>
    <xf numFmtId="49" fontId="8" fillId="31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 wrapText="1"/>
    </xf>
    <xf numFmtId="49" fontId="13" fillId="35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/>
    </xf>
    <xf numFmtId="49" fontId="10" fillId="31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12" fillId="34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vertical="top" wrapText="1"/>
    </xf>
    <xf numFmtId="0" fontId="6" fillId="31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2" fillId="35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4" fillId="33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/>
    </xf>
    <xf numFmtId="49" fontId="12" fillId="0" borderId="0" xfId="0" applyNumberFormat="1" applyFont="1" applyFill="1" applyAlignment="1">
      <alignment vertical="top" wrapText="1"/>
    </xf>
    <xf numFmtId="0" fontId="4" fillId="31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vertical="top" wrapText="1"/>
    </xf>
    <xf numFmtId="49" fontId="18" fillId="0" borderId="0" xfId="0" applyNumberFormat="1" applyFont="1" applyFill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53" applyFont="1" applyBorder="1" applyAlignment="1">
      <alignment horizontal="left" vertical="top" wrapText="1"/>
      <protection/>
    </xf>
    <xf numFmtId="0" fontId="1" fillId="0" borderId="10" xfId="54" applyFont="1" applyBorder="1" applyAlignment="1">
      <alignment horizontal="left" vertical="top" wrapText="1"/>
      <protection/>
    </xf>
    <xf numFmtId="0" fontId="61" fillId="0" borderId="10" xfId="0" applyFont="1" applyBorder="1" applyAlignment="1">
      <alignment horizontal="justify" vertical="top" wrapText="1"/>
    </xf>
    <xf numFmtId="0" fontId="1" fillId="0" borderId="17" xfId="0" applyFont="1" applyBorder="1" applyAlignment="1">
      <alignment vertical="top" wrapText="1"/>
    </xf>
    <xf numFmtId="0" fontId="62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63" fillId="0" borderId="10" xfId="0" applyFont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0" fontId="2" fillId="36" borderId="18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18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justify" vertical="top" wrapText="1"/>
    </xf>
    <xf numFmtId="0" fontId="2" fillId="37" borderId="18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justify" vertical="top" wrapText="1"/>
    </xf>
    <xf numFmtId="0" fontId="2" fillId="36" borderId="10" xfId="0" applyFont="1" applyFill="1" applyBorder="1" applyAlignment="1">
      <alignment vertical="top" wrapText="1"/>
    </xf>
    <xf numFmtId="0" fontId="4" fillId="38" borderId="10" xfId="0" applyFont="1" applyFill="1" applyBorder="1" applyAlignment="1">
      <alignment vertical="top" wrapText="1"/>
    </xf>
    <xf numFmtId="49" fontId="14" fillId="38" borderId="10" xfId="0" applyNumberFormat="1" applyFont="1" applyFill="1" applyBorder="1" applyAlignment="1">
      <alignment horizontal="center" vertical="center"/>
    </xf>
    <xf numFmtId="0" fontId="8" fillId="38" borderId="0" xfId="0" applyFont="1" applyFill="1" applyAlignment="1">
      <alignment/>
    </xf>
    <xf numFmtId="0" fontId="9" fillId="38" borderId="10" xfId="0" applyFont="1" applyFill="1" applyBorder="1" applyAlignment="1">
      <alignment vertical="top" wrapText="1"/>
    </xf>
    <xf numFmtId="0" fontId="4" fillId="31" borderId="11" xfId="0" applyFont="1" applyFill="1" applyBorder="1" applyAlignment="1">
      <alignment vertical="top"/>
    </xf>
    <xf numFmtId="0" fontId="4" fillId="39" borderId="10" xfId="0" applyFont="1" applyFill="1" applyBorder="1" applyAlignment="1">
      <alignment vertical="top" wrapText="1"/>
    </xf>
    <xf numFmtId="49" fontId="14" fillId="39" borderId="10" xfId="0" applyNumberFormat="1" applyFont="1" applyFill="1" applyBorder="1" applyAlignment="1">
      <alignment horizontal="center" vertical="center"/>
    </xf>
    <xf numFmtId="49" fontId="8" fillId="39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31" borderId="10" xfId="0" applyFont="1" applyFill="1" applyBorder="1" applyAlignment="1">
      <alignment horizontal="left" vertical="top" wrapText="1"/>
    </xf>
    <xf numFmtId="0" fontId="64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64" fontId="21" fillId="36" borderId="17" xfId="0" applyNumberFormat="1" applyFont="1" applyFill="1" applyBorder="1" applyAlignment="1">
      <alignment horizontal="center" wrapText="1"/>
    </xf>
    <xf numFmtId="164" fontId="19" fillId="0" borderId="10" xfId="0" applyNumberFormat="1" applyFont="1" applyBorder="1" applyAlignment="1">
      <alignment horizontal="center" wrapText="1"/>
    </xf>
    <xf numFmtId="164" fontId="21" fillId="36" borderId="10" xfId="0" applyNumberFormat="1" applyFont="1" applyFill="1" applyBorder="1" applyAlignment="1">
      <alignment horizontal="center" wrapText="1"/>
    </xf>
    <xf numFmtId="164" fontId="18" fillId="37" borderId="10" xfId="0" applyNumberFormat="1" applyFont="1" applyFill="1" applyBorder="1" applyAlignment="1">
      <alignment horizontal="center" wrapText="1"/>
    </xf>
    <xf numFmtId="0" fontId="18" fillId="37" borderId="10" xfId="0" applyFont="1" applyFill="1" applyBorder="1" applyAlignment="1">
      <alignment horizontal="center" wrapText="1"/>
    </xf>
    <xf numFmtId="164" fontId="19" fillId="0" borderId="10" xfId="0" applyNumberFormat="1" applyFont="1" applyBorder="1" applyAlignment="1">
      <alignment horizontal="center"/>
    </xf>
    <xf numFmtId="164" fontId="21" fillId="36" borderId="10" xfId="0" applyNumberFormat="1" applyFont="1" applyFill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49" fontId="13" fillId="38" borderId="0" xfId="0" applyNumberFormat="1" applyFont="1" applyFill="1" applyAlignment="1">
      <alignment horizontal="center" wrapText="1"/>
    </xf>
    <xf numFmtId="164" fontId="13" fillId="38" borderId="10" xfId="0" applyNumberFormat="1" applyFont="1" applyFill="1" applyBorder="1" applyAlignment="1">
      <alignment horizontal="center" vertical="center" wrapText="1"/>
    </xf>
    <xf numFmtId="164" fontId="13" fillId="38" borderId="17" xfId="0" applyNumberFormat="1" applyFont="1" applyFill="1" applyBorder="1" applyAlignment="1">
      <alignment horizontal="center" vertical="center" wrapText="1"/>
    </xf>
    <xf numFmtId="2" fontId="13" fillId="35" borderId="10" xfId="0" applyNumberFormat="1" applyFont="1" applyFill="1" applyBorder="1" applyAlignment="1">
      <alignment horizontal="center" vertical="center"/>
    </xf>
    <xf numFmtId="2" fontId="13" fillId="38" borderId="10" xfId="0" applyNumberFormat="1" applyFont="1" applyFill="1" applyBorder="1" applyAlignment="1">
      <alignment horizontal="center" vertical="center"/>
    </xf>
    <xf numFmtId="2" fontId="8" fillId="38" borderId="10" xfId="0" applyNumberFormat="1" applyFont="1" applyFill="1" applyBorder="1" applyAlignment="1">
      <alignment horizontal="center" vertical="center"/>
    </xf>
    <xf numFmtId="2" fontId="8" fillId="31" borderId="10" xfId="0" applyNumberFormat="1" applyFont="1" applyFill="1" applyBorder="1" applyAlignment="1">
      <alignment horizontal="center" vertical="center"/>
    </xf>
    <xf numFmtId="2" fontId="14" fillId="31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4" fillId="38" borderId="10" xfId="0" applyNumberFormat="1" applyFont="1" applyFill="1" applyBorder="1" applyAlignment="1">
      <alignment horizontal="center" vertical="center"/>
    </xf>
    <xf numFmtId="2" fontId="10" fillId="38" borderId="10" xfId="0" applyNumberFormat="1" applyFont="1" applyFill="1" applyBorder="1" applyAlignment="1">
      <alignment horizontal="center" vertical="center"/>
    </xf>
    <xf numFmtId="2" fontId="5" fillId="38" borderId="10" xfId="0" applyNumberFormat="1" applyFont="1" applyFill="1" applyBorder="1" applyAlignment="1">
      <alignment horizontal="center" vertical="center"/>
    </xf>
    <xf numFmtId="2" fontId="8" fillId="39" borderId="10" xfId="0" applyNumberFormat="1" applyFont="1" applyFill="1" applyBorder="1" applyAlignment="1">
      <alignment horizontal="center" vertical="center"/>
    </xf>
    <xf numFmtId="2" fontId="8" fillId="38" borderId="11" xfId="0" applyNumberFormat="1" applyFont="1" applyFill="1" applyBorder="1" applyAlignment="1">
      <alignment horizontal="center" vertical="center"/>
    </xf>
    <xf numFmtId="2" fontId="14" fillId="39" borderId="10" xfId="0" applyNumberFormat="1" applyFont="1" applyFill="1" applyBorder="1" applyAlignment="1">
      <alignment horizontal="center" vertical="center"/>
    </xf>
    <xf numFmtId="2" fontId="8" fillId="38" borderId="0" xfId="0" applyNumberFormat="1" applyFont="1" applyFill="1" applyAlignment="1">
      <alignment horizontal="center"/>
    </xf>
    <xf numFmtId="164" fontId="8" fillId="38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vertical="top" wrapText="1"/>
    </xf>
    <xf numFmtId="2" fontId="63" fillId="38" borderId="10" xfId="0" applyNumberFormat="1" applyFont="1" applyFill="1" applyBorder="1" applyAlignment="1">
      <alignment horizontal="center" vertical="center"/>
    </xf>
    <xf numFmtId="2" fontId="65" fillId="38" borderId="10" xfId="0" applyNumberFormat="1" applyFont="1" applyFill="1" applyBorder="1" applyAlignment="1">
      <alignment horizontal="center" vertical="center"/>
    </xf>
    <xf numFmtId="2" fontId="66" fillId="38" borderId="10" xfId="0" applyNumberFormat="1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vertical="top" wrapText="1"/>
    </xf>
    <xf numFmtId="49" fontId="10" fillId="38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vertical="top" wrapText="1"/>
    </xf>
    <xf numFmtId="0" fontId="6" fillId="7" borderId="10" xfId="0" applyFont="1" applyFill="1" applyBorder="1" applyAlignment="1">
      <alignment vertical="top" wrapText="1"/>
    </xf>
    <xf numFmtId="49" fontId="8" fillId="7" borderId="10" xfId="0" applyNumberFormat="1" applyFont="1" applyFill="1" applyBorder="1" applyAlignment="1">
      <alignment horizontal="center" vertical="center"/>
    </xf>
    <xf numFmtId="2" fontId="8" fillId="7" borderId="10" xfId="0" applyNumberFormat="1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vertical="top" wrapText="1"/>
    </xf>
    <xf numFmtId="0" fontId="4" fillId="7" borderId="10" xfId="0" applyFont="1" applyFill="1" applyBorder="1" applyAlignment="1">
      <alignment vertical="top" wrapText="1"/>
    </xf>
    <xf numFmtId="0" fontId="4" fillId="7" borderId="10" xfId="0" applyFont="1" applyFill="1" applyBorder="1" applyAlignment="1">
      <alignment vertical="top"/>
    </xf>
    <xf numFmtId="49" fontId="10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vertical="top" wrapText="1"/>
    </xf>
    <xf numFmtId="2" fontId="10" fillId="7" borderId="10" xfId="0" applyNumberFormat="1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left" vertical="top" wrapText="1"/>
    </xf>
    <xf numFmtId="2" fontId="19" fillId="7" borderId="10" xfId="0" applyNumberFormat="1" applyFont="1" applyFill="1" applyBorder="1" applyAlignment="1">
      <alignment horizontal="center"/>
    </xf>
    <xf numFmtId="0" fontId="9" fillId="7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2" fontId="18" fillId="37" borderId="10" xfId="0" applyNumberFormat="1" applyFont="1" applyFill="1" applyBorder="1" applyAlignment="1">
      <alignment horizontal="center"/>
    </xf>
    <xf numFmtId="164" fontId="18" fillId="36" borderId="10" xfId="0" applyNumberFormat="1" applyFont="1" applyFill="1" applyBorder="1" applyAlignment="1">
      <alignment horizontal="center" wrapText="1"/>
    </xf>
    <xf numFmtId="0" fontId="18" fillId="37" borderId="10" xfId="0" applyNumberFormat="1" applyFont="1" applyFill="1" applyBorder="1" applyAlignment="1">
      <alignment horizontal="center" wrapText="1"/>
    </xf>
    <xf numFmtId="2" fontId="14" fillId="36" borderId="10" xfId="0" applyNumberFormat="1" applyFont="1" applyFill="1" applyBorder="1" applyAlignment="1">
      <alignment horizontal="center" vertical="center"/>
    </xf>
    <xf numFmtId="2" fontId="8" fillId="36" borderId="1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1" fillId="0" borderId="15" xfId="0" applyFont="1" applyBorder="1" applyAlignment="1">
      <alignment horizontal="center" wrapText="1"/>
    </xf>
    <xf numFmtId="0" fontId="61" fillId="0" borderId="22" xfId="0" applyFont="1" applyBorder="1" applyAlignment="1">
      <alignment horizontal="center" wrapText="1"/>
    </xf>
    <xf numFmtId="0" fontId="61" fillId="0" borderId="17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63" fillId="37" borderId="15" xfId="0" applyFont="1" applyFill="1" applyBorder="1" applyAlignment="1">
      <alignment horizontal="center"/>
    </xf>
    <xf numFmtId="0" fontId="63" fillId="37" borderId="22" xfId="0" applyFont="1" applyFill="1" applyBorder="1" applyAlignment="1">
      <alignment horizontal="center"/>
    </xf>
    <xf numFmtId="0" fontId="63" fillId="37" borderId="17" xfId="0" applyFont="1" applyFill="1" applyBorder="1" applyAlignment="1">
      <alignment horizontal="center"/>
    </xf>
    <xf numFmtId="0" fontId="12" fillId="36" borderId="15" xfId="0" applyFont="1" applyFill="1" applyBorder="1" applyAlignment="1">
      <alignment horizontal="center" wrapText="1"/>
    </xf>
    <xf numFmtId="0" fontId="12" fillId="36" borderId="22" xfId="0" applyFont="1" applyFill="1" applyBorder="1" applyAlignment="1">
      <alignment horizontal="center" wrapText="1"/>
    </xf>
    <xf numFmtId="0" fontId="12" fillId="36" borderId="17" xfId="0" applyFont="1" applyFill="1" applyBorder="1" applyAlignment="1">
      <alignment horizontal="center" wrapText="1"/>
    </xf>
    <xf numFmtId="0" fontId="63" fillId="0" borderId="15" xfId="0" applyFont="1" applyBorder="1" applyAlignment="1">
      <alignment horizontal="center" wrapText="1"/>
    </xf>
    <xf numFmtId="0" fontId="63" fillId="0" borderId="22" xfId="0" applyFont="1" applyBorder="1" applyAlignment="1">
      <alignment horizontal="center" wrapText="1"/>
    </xf>
    <xf numFmtId="0" fontId="63" fillId="0" borderId="17" xfId="0" applyFont="1" applyBorder="1" applyAlignment="1">
      <alignment horizontal="center" wrapText="1"/>
    </xf>
    <xf numFmtId="0" fontId="63" fillId="0" borderId="15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49" fontId="18" fillId="0" borderId="19" xfId="0" applyNumberFormat="1" applyFont="1" applyFill="1" applyBorder="1" applyAlignment="1">
      <alignment horizontal="center" wrapText="1"/>
    </xf>
    <xf numFmtId="49" fontId="18" fillId="0" borderId="20" xfId="0" applyNumberFormat="1" applyFont="1" applyFill="1" applyBorder="1" applyAlignment="1">
      <alignment horizontal="center" wrapText="1"/>
    </xf>
    <xf numFmtId="49" fontId="18" fillId="0" borderId="21" xfId="0" applyNumberFormat="1" applyFont="1" applyFill="1" applyBorder="1" applyAlignment="1">
      <alignment horizontal="center" wrapText="1"/>
    </xf>
    <xf numFmtId="49" fontId="18" fillId="0" borderId="23" xfId="0" applyNumberFormat="1" applyFont="1" applyFill="1" applyBorder="1" applyAlignment="1">
      <alignment horizontal="center" wrapText="1"/>
    </xf>
    <xf numFmtId="49" fontId="18" fillId="0" borderId="24" xfId="0" applyNumberFormat="1" applyFont="1" applyFill="1" applyBorder="1" applyAlignment="1">
      <alignment horizontal="center" wrapText="1"/>
    </xf>
    <xf numFmtId="49" fontId="18" fillId="0" borderId="25" xfId="0" applyNumberFormat="1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center" wrapText="1"/>
    </xf>
    <xf numFmtId="0" fontId="13" fillId="36" borderId="22" xfId="0" applyFont="1" applyFill="1" applyBorder="1" applyAlignment="1">
      <alignment horizontal="center" wrapText="1"/>
    </xf>
    <xf numFmtId="0" fontId="13" fillId="36" borderId="17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2" fillId="0" borderId="18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49" fontId="13" fillId="0" borderId="18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65" fillId="37" borderId="15" xfId="0" applyFont="1" applyFill="1" applyBorder="1" applyAlignment="1">
      <alignment horizontal="center"/>
    </xf>
    <xf numFmtId="0" fontId="65" fillId="37" borderId="22" xfId="0" applyFont="1" applyFill="1" applyBorder="1" applyAlignment="1">
      <alignment horizontal="center"/>
    </xf>
    <xf numFmtId="0" fontId="65" fillId="37" borderId="17" xfId="0" applyFont="1" applyFill="1" applyBorder="1" applyAlignment="1">
      <alignment horizontal="center"/>
    </xf>
    <xf numFmtId="0" fontId="65" fillId="36" borderId="15" xfId="0" applyFont="1" applyFill="1" applyBorder="1" applyAlignment="1">
      <alignment horizontal="center"/>
    </xf>
    <xf numFmtId="0" fontId="65" fillId="36" borderId="22" xfId="0" applyFont="1" applyFill="1" applyBorder="1" applyAlignment="1">
      <alignment horizontal="center"/>
    </xf>
    <xf numFmtId="0" fontId="65" fillId="36" borderId="17" xfId="0" applyFont="1" applyFill="1" applyBorder="1" applyAlignment="1">
      <alignment horizontal="center"/>
    </xf>
    <xf numFmtId="49" fontId="18" fillId="0" borderId="0" xfId="0" applyNumberFormat="1" applyFont="1" applyFill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49" fontId="18" fillId="0" borderId="18" xfId="0" applyNumberFormat="1" applyFont="1" applyFill="1" applyBorder="1" applyAlignment="1">
      <alignment horizontal="center" wrapText="1"/>
    </xf>
    <xf numFmtId="49" fontId="18" fillId="0" borderId="11" xfId="0" applyNumberFormat="1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49" fontId="8" fillId="0" borderId="0" xfId="0" applyNumberFormat="1" applyFont="1" applyFill="1" applyAlignment="1">
      <alignment horizontal="center"/>
    </xf>
    <xf numFmtId="0" fontId="6" fillId="7" borderId="15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right" wrapText="1"/>
    </xf>
    <xf numFmtId="49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2" fontId="14" fillId="7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2"/>
  <sheetViews>
    <sheetView tabSelected="1" zoomScalePageLayoutView="0" workbookViewId="0" topLeftCell="A21">
      <selection activeCell="K126" sqref="K126"/>
    </sheetView>
  </sheetViews>
  <sheetFormatPr defaultColWidth="9.00390625" defaultRowHeight="12.75"/>
  <cols>
    <col min="1" max="1" width="44.75390625" style="33" customWidth="1"/>
    <col min="2" max="3" width="7.00390625" style="16" customWidth="1"/>
    <col min="4" max="4" width="10.00390625" style="24" customWidth="1"/>
    <col min="5" max="6" width="6.375" style="16" customWidth="1"/>
    <col min="7" max="7" width="9.25390625" style="112" customWidth="1"/>
    <col min="8" max="16384" width="9.125" style="2" customWidth="1"/>
  </cols>
  <sheetData>
    <row r="1" spans="1:7" s="1" customFormat="1" ht="0.75" customHeight="1" hidden="1">
      <c r="A1" s="33"/>
      <c r="B1" s="19"/>
      <c r="C1" s="205"/>
      <c r="D1" s="206"/>
      <c r="E1" s="206"/>
      <c r="F1" s="206"/>
      <c r="G1" s="206"/>
    </row>
    <row r="2" spans="1:7" s="1" customFormat="1" ht="3.75" customHeight="1" hidden="1">
      <c r="A2" s="33"/>
      <c r="B2" s="19"/>
      <c r="C2" s="205"/>
      <c r="D2" s="206"/>
      <c r="E2" s="206"/>
      <c r="F2" s="206"/>
      <c r="G2" s="206"/>
    </row>
    <row r="3" spans="1:7" s="1" customFormat="1" ht="14.25" customHeight="1" hidden="1">
      <c r="A3" s="33"/>
      <c r="B3" s="19"/>
      <c r="C3" s="205"/>
      <c r="D3" s="206"/>
      <c r="E3" s="206"/>
      <c r="F3" s="206"/>
      <c r="G3" s="206"/>
    </row>
    <row r="4" spans="4:7" ht="8.25" customHeight="1" hidden="1">
      <c r="D4" s="207"/>
      <c r="E4" s="208"/>
      <c r="F4" s="208"/>
      <c r="G4" s="208"/>
    </row>
    <row r="5" spans="1:7" ht="12" customHeight="1">
      <c r="A5" s="190" t="s">
        <v>144</v>
      </c>
      <c r="B5" s="190"/>
      <c r="C5" s="190"/>
      <c r="D5" s="190"/>
      <c r="E5" s="190"/>
      <c r="F5" s="190"/>
      <c r="G5" s="190"/>
    </row>
    <row r="6" spans="1:7" ht="15" customHeight="1">
      <c r="A6" s="190" t="s">
        <v>162</v>
      </c>
      <c r="B6" s="190"/>
      <c r="C6" s="190"/>
      <c r="D6" s="190"/>
      <c r="E6" s="190"/>
      <c r="F6" s="190"/>
      <c r="G6" s="190"/>
    </row>
    <row r="7" spans="1:7" ht="12.75" customHeight="1">
      <c r="A7" s="190" t="s">
        <v>300</v>
      </c>
      <c r="B7" s="190"/>
      <c r="C7" s="190"/>
      <c r="D7" s="190"/>
      <c r="E7" s="190"/>
      <c r="F7" s="190"/>
      <c r="G7" s="190"/>
    </row>
    <row r="8" spans="1:7" ht="12.75" customHeight="1">
      <c r="A8" s="55"/>
      <c r="B8" s="55"/>
      <c r="C8" s="55"/>
      <c r="D8" s="55"/>
      <c r="E8" s="55"/>
      <c r="F8" s="167" t="s">
        <v>310</v>
      </c>
      <c r="G8" s="167"/>
    </row>
    <row r="9" spans="1:7" ht="4.5" customHeight="1">
      <c r="A9" s="196" t="s">
        <v>0</v>
      </c>
      <c r="B9" s="163" t="s">
        <v>200</v>
      </c>
      <c r="C9" s="164"/>
      <c r="D9" s="164"/>
      <c r="E9" s="164"/>
      <c r="F9" s="165"/>
      <c r="G9" s="194" t="s">
        <v>201</v>
      </c>
    </row>
    <row r="10" spans="1:7" ht="9.75" customHeight="1">
      <c r="A10" s="197"/>
      <c r="B10" s="166"/>
      <c r="C10" s="167"/>
      <c r="D10" s="167"/>
      <c r="E10" s="167"/>
      <c r="F10" s="168"/>
      <c r="G10" s="195"/>
    </row>
    <row r="11" spans="1:7" ht="16.5" customHeight="1">
      <c r="A11" s="72" t="s">
        <v>165</v>
      </c>
      <c r="B11" s="172" t="s">
        <v>203</v>
      </c>
      <c r="C11" s="173"/>
      <c r="D11" s="173"/>
      <c r="E11" s="173"/>
      <c r="F11" s="174"/>
      <c r="G11" s="87">
        <f>G12+G13+G14</f>
        <v>1351.1</v>
      </c>
    </row>
    <row r="12" spans="1:7" ht="50.25" customHeight="1">
      <c r="A12" s="56" t="s">
        <v>202</v>
      </c>
      <c r="B12" s="198" t="s">
        <v>204</v>
      </c>
      <c r="C12" s="199"/>
      <c r="D12" s="199"/>
      <c r="E12" s="199"/>
      <c r="F12" s="200"/>
      <c r="G12" s="88">
        <v>1351.1</v>
      </c>
    </row>
    <row r="13" spans="1:7" ht="42.75" customHeight="1" hidden="1">
      <c r="A13" s="57" t="s">
        <v>166</v>
      </c>
      <c r="B13" s="157" t="s">
        <v>205</v>
      </c>
      <c r="C13" s="158"/>
      <c r="D13" s="158"/>
      <c r="E13" s="158"/>
      <c r="F13" s="159"/>
      <c r="G13" s="88"/>
    </row>
    <row r="14" spans="1:7" ht="37.5" customHeight="1" hidden="1">
      <c r="A14" s="57" t="s">
        <v>167</v>
      </c>
      <c r="B14" s="157" t="s">
        <v>206</v>
      </c>
      <c r="C14" s="158"/>
      <c r="D14" s="158"/>
      <c r="E14" s="158"/>
      <c r="F14" s="159"/>
      <c r="G14" s="88"/>
    </row>
    <row r="15" spans="1:7" ht="16.5" customHeight="1">
      <c r="A15" s="73" t="s">
        <v>168</v>
      </c>
      <c r="B15" s="187" t="s">
        <v>207</v>
      </c>
      <c r="C15" s="188"/>
      <c r="D15" s="188"/>
      <c r="E15" s="188"/>
      <c r="F15" s="189"/>
      <c r="G15" s="89">
        <f>G16+G17+G18+G19</f>
        <v>1423.8999999999999</v>
      </c>
    </row>
    <row r="16" spans="1:7" ht="36.75" customHeight="1">
      <c r="A16" s="57" t="s">
        <v>169</v>
      </c>
      <c r="B16" s="160" t="s">
        <v>219</v>
      </c>
      <c r="C16" s="161"/>
      <c r="D16" s="161"/>
      <c r="E16" s="161"/>
      <c r="F16" s="162"/>
      <c r="G16" s="88">
        <v>486.3</v>
      </c>
    </row>
    <row r="17" spans="1:7" ht="24.75" customHeight="1">
      <c r="A17" s="56" t="s">
        <v>170</v>
      </c>
      <c r="B17" s="160" t="s">
        <v>220</v>
      </c>
      <c r="C17" s="161"/>
      <c r="D17" s="161"/>
      <c r="E17" s="161"/>
      <c r="F17" s="162"/>
      <c r="G17" s="88">
        <v>4.8</v>
      </c>
    </row>
    <row r="18" spans="1:7" ht="27" customHeight="1">
      <c r="A18" s="57" t="s">
        <v>171</v>
      </c>
      <c r="B18" s="160" t="s">
        <v>221</v>
      </c>
      <c r="C18" s="161"/>
      <c r="D18" s="161"/>
      <c r="E18" s="161"/>
      <c r="F18" s="162"/>
      <c r="G18" s="88">
        <v>1030.1</v>
      </c>
    </row>
    <row r="19" spans="1:7" ht="25.5" customHeight="1">
      <c r="A19" s="57" t="s">
        <v>172</v>
      </c>
      <c r="B19" s="160" t="s">
        <v>222</v>
      </c>
      <c r="C19" s="161"/>
      <c r="D19" s="161"/>
      <c r="E19" s="161"/>
      <c r="F19" s="162"/>
      <c r="G19" s="88">
        <v>-97.3</v>
      </c>
    </row>
    <row r="20" spans="1:7" ht="16.5" customHeight="1">
      <c r="A20" s="58" t="s">
        <v>173</v>
      </c>
      <c r="B20" s="191" t="s">
        <v>208</v>
      </c>
      <c r="C20" s="192"/>
      <c r="D20" s="192"/>
      <c r="E20" s="192"/>
      <c r="F20" s="193"/>
      <c r="G20" s="88">
        <v>75.8</v>
      </c>
    </row>
    <row r="21" spans="1:7" ht="16.5" customHeight="1">
      <c r="A21" s="56" t="s">
        <v>174</v>
      </c>
      <c r="B21" s="191" t="s">
        <v>209</v>
      </c>
      <c r="C21" s="192"/>
      <c r="D21" s="192"/>
      <c r="E21" s="192"/>
      <c r="F21" s="193"/>
      <c r="G21" s="88">
        <v>112.3</v>
      </c>
    </row>
    <row r="22" spans="1:7" ht="16.5" customHeight="1" hidden="1">
      <c r="A22" s="56" t="s">
        <v>175</v>
      </c>
      <c r="B22" s="65"/>
      <c r="C22" s="65"/>
      <c r="D22" s="65"/>
      <c r="E22" s="65"/>
      <c r="F22" s="65"/>
      <c r="G22" s="88"/>
    </row>
    <row r="23" spans="1:7" ht="16.5" customHeight="1" hidden="1">
      <c r="A23" s="56" t="s">
        <v>176</v>
      </c>
      <c r="B23" s="65"/>
      <c r="C23" s="65"/>
      <c r="D23" s="65"/>
      <c r="E23" s="65"/>
      <c r="F23" s="65"/>
      <c r="G23" s="88"/>
    </row>
    <row r="24" spans="1:7" ht="16.5" customHeight="1">
      <c r="A24" s="59" t="s">
        <v>177</v>
      </c>
      <c r="B24" s="142" t="s">
        <v>210</v>
      </c>
      <c r="C24" s="143"/>
      <c r="D24" s="143"/>
      <c r="E24" s="143"/>
      <c r="F24" s="144"/>
      <c r="G24" s="88">
        <f>G25+G26</f>
        <v>1706.3</v>
      </c>
    </row>
    <row r="25" spans="1:7" ht="26.25" customHeight="1">
      <c r="A25" s="57" t="s">
        <v>178</v>
      </c>
      <c r="B25" s="142" t="s">
        <v>251</v>
      </c>
      <c r="C25" s="143"/>
      <c r="D25" s="143"/>
      <c r="E25" s="143"/>
      <c r="F25" s="144"/>
      <c r="G25" s="88">
        <v>1490.6</v>
      </c>
    </row>
    <row r="26" spans="1:7" ht="38.25" customHeight="1">
      <c r="A26" s="57" t="s">
        <v>179</v>
      </c>
      <c r="B26" s="142" t="s">
        <v>250</v>
      </c>
      <c r="C26" s="143"/>
      <c r="D26" s="143"/>
      <c r="E26" s="143"/>
      <c r="F26" s="144"/>
      <c r="G26" s="88">
        <v>215.7</v>
      </c>
    </row>
    <row r="27" spans="1:7" ht="27" customHeight="1">
      <c r="A27" s="56" t="s">
        <v>180</v>
      </c>
      <c r="B27" s="142" t="s">
        <v>211</v>
      </c>
      <c r="C27" s="143"/>
      <c r="D27" s="143"/>
      <c r="E27" s="143"/>
      <c r="F27" s="144"/>
      <c r="G27" s="88">
        <v>0</v>
      </c>
    </row>
    <row r="28" spans="1:7" ht="14.25" customHeight="1">
      <c r="A28" s="70" t="s">
        <v>181</v>
      </c>
      <c r="B28" s="151"/>
      <c r="C28" s="152"/>
      <c r="D28" s="152"/>
      <c r="E28" s="152"/>
      <c r="F28" s="153"/>
      <c r="G28" s="90">
        <f>G11+G20+G21+G22+G23+G24+G27+G15</f>
        <v>4669.4</v>
      </c>
    </row>
    <row r="29" spans="1:7" ht="40.5" customHeight="1" hidden="1">
      <c r="A29" s="60" t="s">
        <v>182</v>
      </c>
      <c r="B29" s="145" t="s">
        <v>212</v>
      </c>
      <c r="C29" s="146"/>
      <c r="D29" s="146"/>
      <c r="E29" s="146"/>
      <c r="F29" s="147"/>
      <c r="G29" s="88">
        <v>0</v>
      </c>
    </row>
    <row r="30" spans="1:7" ht="30" customHeight="1" hidden="1">
      <c r="A30" s="61" t="s">
        <v>183</v>
      </c>
      <c r="B30" s="148" t="s">
        <v>213</v>
      </c>
      <c r="C30" s="149"/>
      <c r="D30" s="149"/>
      <c r="E30" s="149"/>
      <c r="F30" s="150"/>
      <c r="G30" s="88"/>
    </row>
    <row r="31" spans="1:7" ht="24.75" customHeight="1">
      <c r="A31" s="62" t="s">
        <v>184</v>
      </c>
      <c r="B31" s="175" t="s">
        <v>214</v>
      </c>
      <c r="C31" s="176"/>
      <c r="D31" s="176"/>
      <c r="E31" s="176"/>
      <c r="F31" s="177"/>
      <c r="G31" s="88">
        <v>6.2</v>
      </c>
    </row>
    <row r="32" spans="1:7" ht="16.5" customHeight="1" hidden="1">
      <c r="A32" s="63" t="s">
        <v>185</v>
      </c>
      <c r="B32" s="148" t="s">
        <v>215</v>
      </c>
      <c r="C32" s="149"/>
      <c r="D32" s="149"/>
      <c r="E32" s="149"/>
      <c r="F32" s="150"/>
      <c r="G32" s="88">
        <v>0</v>
      </c>
    </row>
    <row r="33" spans="1:7" ht="18.75" customHeight="1" hidden="1">
      <c r="A33" s="64" t="s">
        <v>186</v>
      </c>
      <c r="B33" s="160"/>
      <c r="C33" s="161"/>
      <c r="D33" s="161"/>
      <c r="E33" s="161"/>
      <c r="F33" s="162"/>
      <c r="G33" s="88">
        <v>0</v>
      </c>
    </row>
    <row r="34" spans="1:7" ht="16.5" customHeight="1">
      <c r="A34" s="63" t="s">
        <v>187</v>
      </c>
      <c r="B34" s="175" t="s">
        <v>216</v>
      </c>
      <c r="C34" s="176"/>
      <c r="D34" s="176"/>
      <c r="E34" s="176"/>
      <c r="F34" s="177"/>
      <c r="G34" s="88">
        <v>10</v>
      </c>
    </row>
    <row r="35" spans="1:7" ht="16.5" customHeight="1">
      <c r="A35" s="70" t="s">
        <v>188</v>
      </c>
      <c r="B35" s="151"/>
      <c r="C35" s="152"/>
      <c r="D35" s="152"/>
      <c r="E35" s="152"/>
      <c r="F35" s="153"/>
      <c r="G35" s="91">
        <f>G29+G30+G31+G32+G33+G34</f>
        <v>16.2</v>
      </c>
    </row>
    <row r="36" spans="1:7" ht="16.5" customHeight="1">
      <c r="A36" s="66" t="s">
        <v>189</v>
      </c>
      <c r="B36" s="187"/>
      <c r="C36" s="188"/>
      <c r="D36" s="188"/>
      <c r="E36" s="188"/>
      <c r="F36" s="189"/>
      <c r="G36" s="135">
        <f>G28+G35</f>
        <v>4685.599999999999</v>
      </c>
    </row>
    <row r="37" spans="1:7" ht="24.75" customHeight="1">
      <c r="A37" s="71" t="s">
        <v>190</v>
      </c>
      <c r="B37" s="184"/>
      <c r="C37" s="185"/>
      <c r="D37" s="185"/>
      <c r="E37" s="185"/>
      <c r="F37" s="186"/>
      <c r="G37" s="136">
        <f>G38+G43</f>
        <v>424.4</v>
      </c>
    </row>
    <row r="38" spans="1:7" ht="16.5" customHeight="1">
      <c r="A38" s="67" t="s">
        <v>191</v>
      </c>
      <c r="B38" s="154" t="s">
        <v>306</v>
      </c>
      <c r="C38" s="155"/>
      <c r="D38" s="155"/>
      <c r="E38" s="155"/>
      <c r="F38" s="156"/>
      <c r="G38" s="89">
        <f>G39+G42</f>
        <v>232.7</v>
      </c>
    </row>
    <row r="39" spans="1:7" ht="25.5" customHeight="1">
      <c r="A39" s="56" t="s">
        <v>192</v>
      </c>
      <c r="B39" s="139" t="s">
        <v>302</v>
      </c>
      <c r="C39" s="140"/>
      <c r="D39" s="140"/>
      <c r="E39" s="140"/>
      <c r="F39" s="141"/>
      <c r="G39" s="88">
        <v>232.7</v>
      </c>
    </row>
    <row r="40" spans="1:7" ht="26.25" customHeight="1" hidden="1">
      <c r="A40" s="56" t="s">
        <v>193</v>
      </c>
      <c r="B40" s="139" t="s">
        <v>217</v>
      </c>
      <c r="C40" s="140"/>
      <c r="D40" s="140"/>
      <c r="E40" s="140"/>
      <c r="F40" s="141"/>
      <c r="G40" s="88">
        <v>0</v>
      </c>
    </row>
    <row r="41" spans="1:7" ht="24" customHeight="1" hidden="1">
      <c r="A41" s="56" t="s">
        <v>194</v>
      </c>
      <c r="B41" s="142" t="s">
        <v>217</v>
      </c>
      <c r="C41" s="143"/>
      <c r="D41" s="143"/>
      <c r="E41" s="143"/>
      <c r="F41" s="144"/>
      <c r="G41" s="92">
        <v>0</v>
      </c>
    </row>
    <row r="42" spans="1:7" ht="30" customHeight="1">
      <c r="A42" s="56" t="s">
        <v>195</v>
      </c>
      <c r="B42" s="142" t="s">
        <v>303</v>
      </c>
      <c r="C42" s="143"/>
      <c r="D42" s="143"/>
      <c r="E42" s="143"/>
      <c r="F42" s="144"/>
      <c r="G42" s="92">
        <v>0</v>
      </c>
    </row>
    <row r="43" spans="1:7" ht="16.5" customHeight="1">
      <c r="A43" s="68" t="s">
        <v>196</v>
      </c>
      <c r="B43" s="172" t="s">
        <v>218</v>
      </c>
      <c r="C43" s="173"/>
      <c r="D43" s="173"/>
      <c r="E43" s="173"/>
      <c r="F43" s="174"/>
      <c r="G43" s="93">
        <f>G44+G45+G46</f>
        <v>191.7</v>
      </c>
    </row>
    <row r="44" spans="1:7" ht="29.25" customHeight="1">
      <c r="A44" s="63" t="s">
        <v>197</v>
      </c>
      <c r="B44" s="175" t="s">
        <v>304</v>
      </c>
      <c r="C44" s="176"/>
      <c r="D44" s="176"/>
      <c r="E44" s="176"/>
      <c r="F44" s="177"/>
      <c r="G44" s="92">
        <v>152.9</v>
      </c>
    </row>
    <row r="45" spans="1:7" ht="24" customHeight="1">
      <c r="A45" s="63" t="s">
        <v>198</v>
      </c>
      <c r="B45" s="175" t="s">
        <v>305</v>
      </c>
      <c r="C45" s="176"/>
      <c r="D45" s="176"/>
      <c r="E45" s="176"/>
      <c r="F45" s="177"/>
      <c r="G45" s="92">
        <v>38.8</v>
      </c>
    </row>
    <row r="46" spans="1:7" ht="1.5" customHeight="1" hidden="1">
      <c r="A46" s="63" t="s">
        <v>287</v>
      </c>
      <c r="B46" s="169" t="s">
        <v>288</v>
      </c>
      <c r="C46" s="170"/>
      <c r="D46" s="170"/>
      <c r="E46" s="170"/>
      <c r="F46" s="171"/>
      <c r="G46" s="94">
        <v>0</v>
      </c>
    </row>
    <row r="47" spans="1:7" ht="29.25" customHeight="1" hidden="1">
      <c r="A47" s="130" t="s">
        <v>295</v>
      </c>
      <c r="B47" s="202" t="s">
        <v>294</v>
      </c>
      <c r="C47" s="203"/>
      <c r="D47" s="203"/>
      <c r="E47" s="203"/>
      <c r="F47" s="204"/>
      <c r="G47" s="131">
        <v>0</v>
      </c>
    </row>
    <row r="48" spans="1:7" ht="16.5" customHeight="1">
      <c r="A48" s="69" t="s">
        <v>199</v>
      </c>
      <c r="B48" s="184"/>
      <c r="C48" s="185"/>
      <c r="D48" s="185"/>
      <c r="E48" s="185"/>
      <c r="F48" s="186"/>
      <c r="G48" s="134">
        <f>G37+G36+G47</f>
        <v>5109.999999999999</v>
      </c>
    </row>
    <row r="49" spans="1:7" ht="7.5" customHeight="1">
      <c r="A49" s="55"/>
      <c r="B49" s="55"/>
      <c r="C49" s="55"/>
      <c r="D49" s="55"/>
      <c r="E49" s="55"/>
      <c r="F49" s="55"/>
      <c r="G49" s="55"/>
    </row>
    <row r="50" spans="1:7" ht="16.5" customHeight="1" hidden="1">
      <c r="A50" s="55"/>
      <c r="B50" s="55"/>
      <c r="C50" s="55"/>
      <c r="D50" s="55"/>
      <c r="E50" s="55"/>
      <c r="F50" s="55"/>
      <c r="G50" s="55"/>
    </row>
    <row r="51" spans="1:7" ht="16.5" customHeight="1" hidden="1">
      <c r="A51" s="55"/>
      <c r="B51" s="55"/>
      <c r="C51" s="55"/>
      <c r="D51" s="55"/>
      <c r="E51" s="55"/>
      <c r="F51" s="55"/>
      <c r="G51" s="55"/>
    </row>
    <row r="52" spans="1:7" ht="8.25" customHeight="1" hidden="1">
      <c r="A52" s="51"/>
      <c r="B52" s="15"/>
      <c r="C52" s="15"/>
      <c r="D52" s="25"/>
      <c r="E52" s="15"/>
      <c r="F52" s="15"/>
      <c r="G52" s="95"/>
    </row>
    <row r="53" spans="1:7" s="3" customFormat="1" ht="15" customHeight="1">
      <c r="A53" s="178" t="s">
        <v>0</v>
      </c>
      <c r="B53" s="180" t="s">
        <v>1</v>
      </c>
      <c r="C53" s="182" t="s">
        <v>2</v>
      </c>
      <c r="D53" s="182" t="s">
        <v>3</v>
      </c>
      <c r="E53" s="182" t="s">
        <v>4</v>
      </c>
      <c r="F53" s="180" t="s">
        <v>5</v>
      </c>
      <c r="G53" s="96" t="s">
        <v>144</v>
      </c>
    </row>
    <row r="54" spans="1:7" s="3" customFormat="1" ht="9.75" customHeight="1">
      <c r="A54" s="179"/>
      <c r="B54" s="181"/>
      <c r="C54" s="183"/>
      <c r="D54" s="183"/>
      <c r="E54" s="183"/>
      <c r="F54" s="181"/>
      <c r="G54" s="97" t="s">
        <v>301</v>
      </c>
    </row>
    <row r="55" spans="1:7" ht="19.5" customHeight="1">
      <c r="A55" s="34" t="s">
        <v>6</v>
      </c>
      <c r="B55" s="22" t="s">
        <v>7</v>
      </c>
      <c r="C55" s="22"/>
      <c r="D55" s="22"/>
      <c r="E55" s="22"/>
      <c r="F55" s="22"/>
      <c r="G55" s="98">
        <f>G56+G64+G100+G115+G110</f>
        <v>3345.4</v>
      </c>
    </row>
    <row r="56" spans="1:7" ht="21" customHeight="1">
      <c r="A56" s="35" t="s">
        <v>8</v>
      </c>
      <c r="B56" s="17" t="s">
        <v>7</v>
      </c>
      <c r="C56" s="17" t="s">
        <v>9</v>
      </c>
      <c r="D56" s="17"/>
      <c r="E56" s="17"/>
      <c r="F56" s="17"/>
      <c r="G56" s="99">
        <f>G57</f>
        <v>693.6</v>
      </c>
    </row>
    <row r="57" spans="1:7" ht="18" customHeight="1">
      <c r="A57" s="36" t="s">
        <v>10</v>
      </c>
      <c r="B57" s="14" t="s">
        <v>7</v>
      </c>
      <c r="C57" s="14" t="s">
        <v>9</v>
      </c>
      <c r="D57" s="14" t="s">
        <v>281</v>
      </c>
      <c r="E57" s="14"/>
      <c r="F57" s="14"/>
      <c r="G57" s="100">
        <f>G58</f>
        <v>693.6</v>
      </c>
    </row>
    <row r="58" spans="1:7" ht="15.75" customHeight="1">
      <c r="A58" s="36" t="s">
        <v>11</v>
      </c>
      <c r="B58" s="14" t="s">
        <v>7</v>
      </c>
      <c r="C58" s="14" t="s">
        <v>9</v>
      </c>
      <c r="D58" s="14" t="s">
        <v>252</v>
      </c>
      <c r="E58" s="14"/>
      <c r="F58" s="14"/>
      <c r="G58" s="100">
        <f>G61</f>
        <v>693.6</v>
      </c>
    </row>
    <row r="59" spans="1:7" ht="42.75" customHeight="1">
      <c r="A59" s="36" t="s">
        <v>107</v>
      </c>
      <c r="B59" s="14" t="s">
        <v>7</v>
      </c>
      <c r="C59" s="14" t="s">
        <v>9</v>
      </c>
      <c r="D59" s="14" t="s">
        <v>252</v>
      </c>
      <c r="E59" s="14" t="s">
        <v>106</v>
      </c>
      <c r="F59" s="14"/>
      <c r="G59" s="100">
        <f>SUM(G60)</f>
        <v>693.6</v>
      </c>
    </row>
    <row r="60" spans="1:7" ht="27" customHeight="1">
      <c r="A60" s="36" t="s">
        <v>118</v>
      </c>
      <c r="B60" s="14" t="s">
        <v>7</v>
      </c>
      <c r="C60" s="14" t="s">
        <v>9</v>
      </c>
      <c r="D60" s="14" t="s">
        <v>252</v>
      </c>
      <c r="E60" s="14" t="s">
        <v>119</v>
      </c>
      <c r="F60" s="14"/>
      <c r="G60" s="100">
        <f>SUM(G61)</f>
        <v>693.6</v>
      </c>
    </row>
    <row r="61" spans="1:7" ht="25.5" customHeight="1">
      <c r="A61" s="36" t="s">
        <v>109</v>
      </c>
      <c r="B61" s="14" t="s">
        <v>7</v>
      </c>
      <c r="C61" s="14" t="s">
        <v>9</v>
      </c>
      <c r="D61" s="14" t="s">
        <v>252</v>
      </c>
      <c r="E61" s="14" t="s">
        <v>12</v>
      </c>
      <c r="F61" s="14"/>
      <c r="G61" s="100">
        <f>G62+G63</f>
        <v>693.6</v>
      </c>
    </row>
    <row r="62" spans="1:7" s="5" customFormat="1" ht="15" customHeight="1">
      <c r="A62" s="37" t="s">
        <v>13</v>
      </c>
      <c r="B62" s="27" t="s">
        <v>7</v>
      </c>
      <c r="C62" s="27" t="s">
        <v>9</v>
      </c>
      <c r="D62" s="27" t="s">
        <v>252</v>
      </c>
      <c r="E62" s="27" t="s">
        <v>12</v>
      </c>
      <c r="F62" s="27" t="s">
        <v>14</v>
      </c>
      <c r="G62" s="101">
        <v>532.7</v>
      </c>
    </row>
    <row r="63" spans="1:7" s="5" customFormat="1" ht="43.5" customHeight="1">
      <c r="A63" s="37" t="s">
        <v>286</v>
      </c>
      <c r="B63" s="27" t="s">
        <v>7</v>
      </c>
      <c r="C63" s="27" t="s">
        <v>9</v>
      </c>
      <c r="D63" s="27" t="s">
        <v>252</v>
      </c>
      <c r="E63" s="27" t="s">
        <v>284</v>
      </c>
      <c r="F63" s="27" t="s">
        <v>285</v>
      </c>
      <c r="G63" s="101">
        <v>160.9</v>
      </c>
    </row>
    <row r="64" spans="1:7" ht="21" customHeight="1">
      <c r="A64" s="35" t="s">
        <v>104</v>
      </c>
      <c r="B64" s="17" t="s">
        <v>7</v>
      </c>
      <c r="C64" s="17" t="s">
        <v>15</v>
      </c>
      <c r="D64" s="17"/>
      <c r="E64" s="17"/>
      <c r="F64" s="17"/>
      <c r="G64" s="99">
        <f>G65+G91</f>
        <v>2113</v>
      </c>
    </row>
    <row r="65" spans="1:7" ht="21" customHeight="1">
      <c r="A65" s="36" t="s">
        <v>10</v>
      </c>
      <c r="B65" s="14" t="s">
        <v>7</v>
      </c>
      <c r="C65" s="14" t="s">
        <v>15</v>
      </c>
      <c r="D65" s="14" t="s">
        <v>282</v>
      </c>
      <c r="E65" s="14"/>
      <c r="F65" s="14"/>
      <c r="G65" s="100">
        <f>G66</f>
        <v>2113</v>
      </c>
    </row>
    <row r="66" spans="1:7" ht="18.75" customHeight="1">
      <c r="A66" s="36" t="s">
        <v>16</v>
      </c>
      <c r="B66" s="14" t="s">
        <v>7</v>
      </c>
      <c r="C66" s="14" t="s">
        <v>15</v>
      </c>
      <c r="D66" s="14" t="s">
        <v>280</v>
      </c>
      <c r="E66" s="14"/>
      <c r="F66" s="14"/>
      <c r="G66" s="100">
        <f>G69+G72+G75+G84+G88+G83</f>
        <v>2113</v>
      </c>
    </row>
    <row r="67" spans="1:7" ht="47.25" customHeight="1">
      <c r="A67" s="36" t="s">
        <v>107</v>
      </c>
      <c r="B67" s="14" t="s">
        <v>7</v>
      </c>
      <c r="C67" s="14" t="s">
        <v>15</v>
      </c>
      <c r="D67" s="14" t="s">
        <v>280</v>
      </c>
      <c r="E67" s="14" t="s">
        <v>106</v>
      </c>
      <c r="F67" s="14"/>
      <c r="G67" s="100">
        <f>SUM(G69)</f>
        <v>1703</v>
      </c>
    </row>
    <row r="68" spans="1:7" ht="21" customHeight="1">
      <c r="A68" s="36" t="s">
        <v>118</v>
      </c>
      <c r="B68" s="14" t="s">
        <v>7</v>
      </c>
      <c r="C68" s="14" t="s">
        <v>15</v>
      </c>
      <c r="D68" s="14" t="s">
        <v>280</v>
      </c>
      <c r="E68" s="14" t="s">
        <v>119</v>
      </c>
      <c r="F68" s="14"/>
      <c r="G68" s="100">
        <f>SUM(G69)</f>
        <v>1703</v>
      </c>
    </row>
    <row r="69" spans="1:7" ht="23.25" customHeight="1">
      <c r="A69" s="36" t="s">
        <v>109</v>
      </c>
      <c r="B69" s="14" t="s">
        <v>7</v>
      </c>
      <c r="C69" s="14" t="s">
        <v>15</v>
      </c>
      <c r="D69" s="14" t="s">
        <v>280</v>
      </c>
      <c r="E69" s="14" t="s">
        <v>12</v>
      </c>
      <c r="F69" s="14"/>
      <c r="G69" s="100">
        <f>G70+G71</f>
        <v>1703</v>
      </c>
    </row>
    <row r="70" spans="1:7" s="5" customFormat="1" ht="15.75" customHeight="1">
      <c r="A70" s="37" t="s">
        <v>13</v>
      </c>
      <c r="B70" s="27" t="s">
        <v>7</v>
      </c>
      <c r="C70" s="27" t="s">
        <v>15</v>
      </c>
      <c r="D70" s="27" t="s">
        <v>280</v>
      </c>
      <c r="E70" s="27" t="s">
        <v>12</v>
      </c>
      <c r="F70" s="27" t="s">
        <v>14</v>
      </c>
      <c r="G70" s="102">
        <v>1308</v>
      </c>
    </row>
    <row r="71" spans="1:7" s="5" customFormat="1" ht="33" customHeight="1">
      <c r="A71" s="37" t="s">
        <v>286</v>
      </c>
      <c r="B71" s="27" t="s">
        <v>7</v>
      </c>
      <c r="C71" s="27" t="s">
        <v>15</v>
      </c>
      <c r="D71" s="27" t="s">
        <v>280</v>
      </c>
      <c r="E71" s="27" t="s">
        <v>284</v>
      </c>
      <c r="F71" s="27" t="s">
        <v>285</v>
      </c>
      <c r="G71" s="102">
        <v>395</v>
      </c>
    </row>
    <row r="72" spans="1:7" ht="0.75" customHeight="1" hidden="1">
      <c r="A72" s="36" t="s">
        <v>17</v>
      </c>
      <c r="B72" s="14" t="s">
        <v>7</v>
      </c>
      <c r="C72" s="14" t="s">
        <v>15</v>
      </c>
      <c r="D72" s="14" t="s">
        <v>145</v>
      </c>
      <c r="E72" s="14" t="s">
        <v>18</v>
      </c>
      <c r="F72" s="14"/>
      <c r="G72" s="100">
        <v>0</v>
      </c>
    </row>
    <row r="73" spans="1:7" ht="21" customHeight="1">
      <c r="A73" s="36" t="s">
        <v>110</v>
      </c>
      <c r="B73" s="14" t="s">
        <v>7</v>
      </c>
      <c r="C73" s="14" t="s">
        <v>15</v>
      </c>
      <c r="D73" s="14" t="s">
        <v>280</v>
      </c>
      <c r="E73" s="14" t="s">
        <v>111</v>
      </c>
      <c r="F73" s="14"/>
      <c r="G73" s="100">
        <f>SUM(G75)</f>
        <v>395</v>
      </c>
    </row>
    <row r="74" spans="1:7" ht="22.5" customHeight="1">
      <c r="A74" s="36" t="s">
        <v>141</v>
      </c>
      <c r="B74" s="14" t="s">
        <v>7</v>
      </c>
      <c r="C74" s="14" t="s">
        <v>15</v>
      </c>
      <c r="D74" s="14" t="s">
        <v>280</v>
      </c>
      <c r="E74" s="14" t="s">
        <v>140</v>
      </c>
      <c r="F74" s="14"/>
      <c r="G74" s="100">
        <f>SUM(G75)</f>
        <v>395</v>
      </c>
    </row>
    <row r="75" spans="1:7" s="5" customFormat="1" ht="24.75" customHeight="1">
      <c r="A75" s="36" t="s">
        <v>112</v>
      </c>
      <c r="B75" s="14" t="s">
        <v>7</v>
      </c>
      <c r="C75" s="14" t="s">
        <v>15</v>
      </c>
      <c r="D75" s="14" t="s">
        <v>280</v>
      </c>
      <c r="E75" s="14" t="s">
        <v>25</v>
      </c>
      <c r="F75" s="14"/>
      <c r="G75" s="100">
        <f>G76+G77+G78+G79+G80+G81</f>
        <v>395</v>
      </c>
    </row>
    <row r="76" spans="1:7" s="5" customFormat="1" ht="18.75" customHeight="1">
      <c r="A76" s="37" t="s">
        <v>19</v>
      </c>
      <c r="B76" s="27" t="s">
        <v>7</v>
      </c>
      <c r="C76" s="27" t="s">
        <v>15</v>
      </c>
      <c r="D76" s="27" t="s">
        <v>280</v>
      </c>
      <c r="E76" s="27" t="s">
        <v>25</v>
      </c>
      <c r="F76" s="27" t="s">
        <v>20</v>
      </c>
      <c r="G76" s="102">
        <v>13</v>
      </c>
    </row>
    <row r="77" spans="1:7" s="5" customFormat="1" ht="16.5" customHeight="1">
      <c r="A77" s="37" t="s">
        <v>26</v>
      </c>
      <c r="B77" s="27" t="s">
        <v>7</v>
      </c>
      <c r="C77" s="27" t="s">
        <v>15</v>
      </c>
      <c r="D77" s="27" t="s">
        <v>280</v>
      </c>
      <c r="E77" s="27" t="s">
        <v>25</v>
      </c>
      <c r="F77" s="27" t="s">
        <v>27</v>
      </c>
      <c r="G77" s="102">
        <v>110</v>
      </c>
    </row>
    <row r="78" spans="1:7" s="5" customFormat="1" ht="17.25" customHeight="1">
      <c r="A78" s="37" t="s">
        <v>21</v>
      </c>
      <c r="B78" s="27" t="s">
        <v>7</v>
      </c>
      <c r="C78" s="27" t="s">
        <v>15</v>
      </c>
      <c r="D78" s="27" t="s">
        <v>280</v>
      </c>
      <c r="E78" s="27" t="s">
        <v>25</v>
      </c>
      <c r="F78" s="27" t="s">
        <v>22</v>
      </c>
      <c r="G78" s="102">
        <v>90</v>
      </c>
    </row>
    <row r="79" spans="1:7" s="5" customFormat="1" ht="17.25" customHeight="1">
      <c r="A79" s="37" t="s">
        <v>138</v>
      </c>
      <c r="B79" s="27" t="s">
        <v>7</v>
      </c>
      <c r="C79" s="27" t="s">
        <v>15</v>
      </c>
      <c r="D79" s="27" t="s">
        <v>280</v>
      </c>
      <c r="E79" s="27" t="s">
        <v>25</v>
      </c>
      <c r="F79" s="27" t="s">
        <v>24</v>
      </c>
      <c r="G79" s="102">
        <v>57</v>
      </c>
    </row>
    <row r="80" spans="1:7" ht="16.5" customHeight="1">
      <c r="A80" s="52" t="s">
        <v>28</v>
      </c>
      <c r="B80" s="27" t="s">
        <v>7</v>
      </c>
      <c r="C80" s="27" t="s">
        <v>15</v>
      </c>
      <c r="D80" s="27" t="s">
        <v>280</v>
      </c>
      <c r="E80" s="27" t="s">
        <v>25</v>
      </c>
      <c r="F80" s="27" t="s">
        <v>29</v>
      </c>
      <c r="G80" s="102">
        <v>125</v>
      </c>
    </row>
    <row r="81" spans="1:7" ht="16.5" customHeight="1">
      <c r="A81" s="52" t="s">
        <v>50</v>
      </c>
      <c r="B81" s="27" t="s">
        <v>7</v>
      </c>
      <c r="C81" s="27" t="s">
        <v>15</v>
      </c>
      <c r="D81" s="27" t="s">
        <v>280</v>
      </c>
      <c r="E81" s="27" t="s">
        <v>25</v>
      </c>
      <c r="F81" s="27" t="s">
        <v>51</v>
      </c>
      <c r="G81" s="102">
        <v>0</v>
      </c>
    </row>
    <row r="82" spans="1:7" ht="21" customHeight="1">
      <c r="A82" s="36" t="s">
        <v>128</v>
      </c>
      <c r="B82" s="14" t="s">
        <v>7</v>
      </c>
      <c r="C82" s="14" t="s">
        <v>15</v>
      </c>
      <c r="D82" s="14" t="s">
        <v>280</v>
      </c>
      <c r="E82" s="14" t="s">
        <v>126</v>
      </c>
      <c r="F82" s="14"/>
      <c r="G82" s="100">
        <f>SUM(G83)</f>
        <v>15</v>
      </c>
    </row>
    <row r="83" spans="1:7" ht="17.25" customHeight="1">
      <c r="A83" s="36" t="s">
        <v>129</v>
      </c>
      <c r="B83" s="14" t="s">
        <v>7</v>
      </c>
      <c r="C83" s="14" t="s">
        <v>15</v>
      </c>
      <c r="D83" s="14" t="s">
        <v>280</v>
      </c>
      <c r="E83" s="14" t="s">
        <v>127</v>
      </c>
      <c r="F83" s="14"/>
      <c r="G83" s="100">
        <f>G85+G89</f>
        <v>15</v>
      </c>
    </row>
    <row r="84" spans="1:7" s="5" customFormat="1" ht="15.75" customHeight="1" hidden="1">
      <c r="A84" s="36" t="s">
        <v>30</v>
      </c>
      <c r="B84" s="14" t="s">
        <v>7</v>
      </c>
      <c r="C84" s="14" t="s">
        <v>15</v>
      </c>
      <c r="D84" s="14" t="s">
        <v>146</v>
      </c>
      <c r="E84" s="14" t="s">
        <v>31</v>
      </c>
      <c r="F84" s="14"/>
      <c r="G84" s="100"/>
    </row>
    <row r="85" spans="1:7" ht="15.75" customHeight="1">
      <c r="A85" s="37" t="s">
        <v>32</v>
      </c>
      <c r="B85" s="27" t="s">
        <v>7</v>
      </c>
      <c r="C85" s="27" t="s">
        <v>15</v>
      </c>
      <c r="D85" s="27" t="s">
        <v>280</v>
      </c>
      <c r="E85" s="27" t="s">
        <v>31</v>
      </c>
      <c r="F85" s="27" t="s">
        <v>33</v>
      </c>
      <c r="G85" s="102">
        <v>10</v>
      </c>
    </row>
    <row r="86" spans="1:7" ht="1.5" customHeight="1" hidden="1">
      <c r="A86" s="36" t="s">
        <v>128</v>
      </c>
      <c r="B86" s="14" t="s">
        <v>7</v>
      </c>
      <c r="C86" s="14" t="s">
        <v>15</v>
      </c>
      <c r="D86" s="14" t="s">
        <v>146</v>
      </c>
      <c r="E86" s="14" t="s">
        <v>126</v>
      </c>
      <c r="F86" s="14"/>
      <c r="G86" s="100"/>
    </row>
    <row r="87" spans="1:7" ht="18" customHeight="1" hidden="1">
      <c r="A87" s="36" t="s">
        <v>129</v>
      </c>
      <c r="B87" s="14" t="s">
        <v>7</v>
      </c>
      <c r="C87" s="14" t="s">
        <v>15</v>
      </c>
      <c r="D87" s="14" t="s">
        <v>146</v>
      </c>
      <c r="E87" s="14" t="s">
        <v>127</v>
      </c>
      <c r="F87" s="14"/>
      <c r="G87" s="100"/>
    </row>
    <row r="88" spans="1:7" s="5" customFormat="1" ht="18" customHeight="1" hidden="1">
      <c r="A88" s="36" t="s">
        <v>34</v>
      </c>
      <c r="B88" s="14" t="s">
        <v>7</v>
      </c>
      <c r="C88" s="14" t="s">
        <v>15</v>
      </c>
      <c r="D88" s="14" t="s">
        <v>146</v>
      </c>
      <c r="E88" s="14" t="s">
        <v>35</v>
      </c>
      <c r="F88" s="14"/>
      <c r="G88" s="100"/>
    </row>
    <row r="89" spans="1:7" s="6" customFormat="1" ht="18.75" customHeight="1">
      <c r="A89" s="37" t="s">
        <v>32</v>
      </c>
      <c r="B89" s="27" t="s">
        <v>7</v>
      </c>
      <c r="C89" s="27" t="s">
        <v>15</v>
      </c>
      <c r="D89" s="27" t="s">
        <v>280</v>
      </c>
      <c r="E89" s="27" t="s">
        <v>35</v>
      </c>
      <c r="F89" s="27" t="s">
        <v>33</v>
      </c>
      <c r="G89" s="102">
        <v>5</v>
      </c>
    </row>
    <row r="90" spans="1:7" ht="16.5" customHeight="1">
      <c r="A90" s="35" t="s">
        <v>108</v>
      </c>
      <c r="B90" s="17" t="s">
        <v>7</v>
      </c>
      <c r="C90" s="17" t="s">
        <v>15</v>
      </c>
      <c r="D90" s="17" t="s">
        <v>279</v>
      </c>
      <c r="E90" s="17"/>
      <c r="F90" s="17"/>
      <c r="G90" s="99">
        <f>G91</f>
        <v>0</v>
      </c>
    </row>
    <row r="91" spans="1:7" ht="0.75" customHeight="1">
      <c r="A91" s="36" t="s">
        <v>10</v>
      </c>
      <c r="B91" s="14" t="s">
        <v>7</v>
      </c>
      <c r="C91" s="14" t="s">
        <v>15</v>
      </c>
      <c r="D91" s="14" t="s">
        <v>147</v>
      </c>
      <c r="E91" s="14"/>
      <c r="F91" s="14"/>
      <c r="G91" s="99">
        <f>G92+G96</f>
        <v>0</v>
      </c>
    </row>
    <row r="92" spans="1:7" ht="21" customHeight="1" hidden="1">
      <c r="A92" s="36" t="s">
        <v>36</v>
      </c>
      <c r="B92" s="14" t="s">
        <v>7</v>
      </c>
      <c r="C92" s="14" t="s">
        <v>15</v>
      </c>
      <c r="D92" s="20" t="s">
        <v>243</v>
      </c>
      <c r="E92" s="14"/>
      <c r="F92" s="14"/>
      <c r="G92" s="100">
        <f>G94</f>
        <v>0</v>
      </c>
    </row>
    <row r="93" spans="1:7" ht="15" customHeight="1" hidden="1">
      <c r="A93" s="36" t="s">
        <v>131</v>
      </c>
      <c r="B93" s="14" t="s">
        <v>7</v>
      </c>
      <c r="C93" s="14" t="s">
        <v>15</v>
      </c>
      <c r="D93" s="20" t="s">
        <v>243</v>
      </c>
      <c r="E93" s="14" t="s">
        <v>130</v>
      </c>
      <c r="F93" s="14"/>
      <c r="G93" s="100">
        <f>SUM(G94)</f>
        <v>0</v>
      </c>
    </row>
    <row r="94" spans="1:7" s="5" customFormat="1" ht="17.25" customHeight="1" hidden="1">
      <c r="A94" s="36" t="s">
        <v>113</v>
      </c>
      <c r="B94" s="14" t="s">
        <v>7</v>
      </c>
      <c r="C94" s="14" t="s">
        <v>15</v>
      </c>
      <c r="D94" s="20" t="s">
        <v>243</v>
      </c>
      <c r="E94" s="14" t="s">
        <v>37</v>
      </c>
      <c r="F94" s="14"/>
      <c r="G94" s="100">
        <f>G95</f>
        <v>0</v>
      </c>
    </row>
    <row r="95" spans="1:7" ht="20.25" customHeight="1" hidden="1">
      <c r="A95" s="37" t="s">
        <v>38</v>
      </c>
      <c r="B95" s="27" t="s">
        <v>7</v>
      </c>
      <c r="C95" s="27" t="s">
        <v>15</v>
      </c>
      <c r="D95" s="27" t="s">
        <v>243</v>
      </c>
      <c r="E95" s="27" t="s">
        <v>37</v>
      </c>
      <c r="F95" s="27" t="s">
        <v>39</v>
      </c>
      <c r="G95" s="102">
        <v>0</v>
      </c>
    </row>
    <row r="96" spans="1:7" ht="16.5" customHeight="1" hidden="1">
      <c r="A96" s="36" t="s">
        <v>40</v>
      </c>
      <c r="B96" s="14" t="s">
        <v>7</v>
      </c>
      <c r="C96" s="14" t="s">
        <v>15</v>
      </c>
      <c r="D96" s="20" t="s">
        <v>242</v>
      </c>
      <c r="E96" s="14"/>
      <c r="F96" s="14"/>
      <c r="G96" s="100">
        <f>G98</f>
        <v>0</v>
      </c>
    </row>
    <row r="97" spans="1:7" ht="15.75" customHeight="1" hidden="1">
      <c r="A97" s="36" t="s">
        <v>131</v>
      </c>
      <c r="B97" s="14" t="s">
        <v>7</v>
      </c>
      <c r="C97" s="14" t="s">
        <v>15</v>
      </c>
      <c r="D97" s="20" t="s">
        <v>242</v>
      </c>
      <c r="E97" s="14" t="s">
        <v>130</v>
      </c>
      <c r="F97" s="14"/>
      <c r="G97" s="100">
        <f>SUM(G98)</f>
        <v>0</v>
      </c>
    </row>
    <row r="98" spans="1:7" s="5" customFormat="1" ht="18.75" customHeight="1" hidden="1">
      <c r="A98" s="36" t="s">
        <v>113</v>
      </c>
      <c r="B98" s="14" t="s">
        <v>7</v>
      </c>
      <c r="C98" s="14" t="s">
        <v>15</v>
      </c>
      <c r="D98" s="20" t="s">
        <v>242</v>
      </c>
      <c r="E98" s="14" t="s">
        <v>37</v>
      </c>
      <c r="F98" s="14"/>
      <c r="G98" s="100">
        <f>G99</f>
        <v>0</v>
      </c>
    </row>
    <row r="99" spans="1:7" ht="25.5" customHeight="1" hidden="1">
      <c r="A99" s="37" t="s">
        <v>38</v>
      </c>
      <c r="B99" s="27" t="s">
        <v>7</v>
      </c>
      <c r="C99" s="27" t="s">
        <v>15</v>
      </c>
      <c r="D99" s="27" t="s">
        <v>242</v>
      </c>
      <c r="E99" s="27" t="s">
        <v>37</v>
      </c>
      <c r="F99" s="27" t="s">
        <v>39</v>
      </c>
      <c r="G99" s="102">
        <v>0</v>
      </c>
    </row>
    <row r="100" spans="1:7" ht="19.5" customHeight="1">
      <c r="A100" s="35" t="s">
        <v>41</v>
      </c>
      <c r="B100" s="17" t="s">
        <v>7</v>
      </c>
      <c r="C100" s="17" t="s">
        <v>42</v>
      </c>
      <c r="D100" s="17"/>
      <c r="E100" s="17"/>
      <c r="F100" s="17"/>
      <c r="G100" s="99">
        <f>G101</f>
        <v>50</v>
      </c>
    </row>
    <row r="101" spans="1:7" ht="16.5" customHeight="1">
      <c r="A101" s="36" t="s">
        <v>43</v>
      </c>
      <c r="B101" s="14" t="s">
        <v>7</v>
      </c>
      <c r="C101" s="14" t="s">
        <v>42</v>
      </c>
      <c r="D101" s="14" t="s">
        <v>278</v>
      </c>
      <c r="E101" s="14"/>
      <c r="F101" s="14"/>
      <c r="G101" s="100">
        <f>G105+G109</f>
        <v>50</v>
      </c>
    </row>
    <row r="102" spans="1:7" ht="21.75" customHeight="1">
      <c r="A102" s="36" t="s">
        <v>137</v>
      </c>
      <c r="B102" s="14" t="s">
        <v>7</v>
      </c>
      <c r="C102" s="14" t="s">
        <v>42</v>
      </c>
      <c r="D102" s="14" t="s">
        <v>283</v>
      </c>
      <c r="E102" s="14"/>
      <c r="F102" s="14"/>
      <c r="G102" s="100">
        <f>G103</f>
        <v>0</v>
      </c>
    </row>
    <row r="103" spans="1:13" ht="15.75" customHeight="1">
      <c r="A103" s="36" t="s">
        <v>128</v>
      </c>
      <c r="B103" s="14" t="s">
        <v>7</v>
      </c>
      <c r="C103" s="14" t="s">
        <v>42</v>
      </c>
      <c r="D103" s="14" t="s">
        <v>283</v>
      </c>
      <c r="E103" s="14" t="s">
        <v>111</v>
      </c>
      <c r="F103" s="14"/>
      <c r="G103" s="100">
        <f>G104</f>
        <v>0</v>
      </c>
      <c r="I103" s="113"/>
      <c r="J103" s="113"/>
      <c r="K103" s="113"/>
      <c r="L103" s="113"/>
      <c r="M103" s="113"/>
    </row>
    <row r="104" spans="1:7" s="5" customFormat="1" ht="15.75" customHeight="1">
      <c r="A104" s="36" t="s">
        <v>45</v>
      </c>
      <c r="B104" s="14" t="s">
        <v>7</v>
      </c>
      <c r="C104" s="14" t="s">
        <v>42</v>
      </c>
      <c r="D104" s="14" t="s">
        <v>283</v>
      </c>
      <c r="E104" s="14" t="s">
        <v>140</v>
      </c>
      <c r="F104" s="14"/>
      <c r="G104" s="100">
        <f>G105</f>
        <v>0</v>
      </c>
    </row>
    <row r="105" spans="1:7" ht="17.25" customHeight="1">
      <c r="A105" s="37" t="s">
        <v>32</v>
      </c>
      <c r="B105" s="27" t="s">
        <v>7</v>
      </c>
      <c r="C105" s="27" t="s">
        <v>42</v>
      </c>
      <c r="D105" s="27" t="s">
        <v>283</v>
      </c>
      <c r="E105" s="27" t="s">
        <v>25</v>
      </c>
      <c r="F105" s="27" t="s">
        <v>33</v>
      </c>
      <c r="G105" s="102">
        <v>0</v>
      </c>
    </row>
    <row r="106" spans="1:7" s="5" customFormat="1" ht="22.5" customHeight="1">
      <c r="A106" s="36" t="s">
        <v>44</v>
      </c>
      <c r="B106" s="14" t="s">
        <v>7</v>
      </c>
      <c r="C106" s="14" t="s">
        <v>42</v>
      </c>
      <c r="D106" s="14" t="s">
        <v>277</v>
      </c>
      <c r="E106" s="14"/>
      <c r="F106" s="14"/>
      <c r="G106" s="100">
        <f>G107</f>
        <v>50</v>
      </c>
    </row>
    <row r="107" spans="1:7" s="5" customFormat="1" ht="19.5" customHeight="1">
      <c r="A107" s="36" t="s">
        <v>128</v>
      </c>
      <c r="B107" s="14" t="s">
        <v>7</v>
      </c>
      <c r="C107" s="14" t="s">
        <v>42</v>
      </c>
      <c r="D107" s="14" t="s">
        <v>277</v>
      </c>
      <c r="E107" s="14" t="s">
        <v>111</v>
      </c>
      <c r="F107" s="14"/>
      <c r="G107" s="100">
        <f>G108</f>
        <v>50</v>
      </c>
    </row>
    <row r="108" spans="1:7" ht="15.75" customHeight="1">
      <c r="A108" s="36" t="s">
        <v>45</v>
      </c>
      <c r="B108" s="14" t="s">
        <v>7</v>
      </c>
      <c r="C108" s="14" t="s">
        <v>42</v>
      </c>
      <c r="D108" s="14" t="s">
        <v>277</v>
      </c>
      <c r="E108" s="14" t="s">
        <v>140</v>
      </c>
      <c r="F108" s="14"/>
      <c r="G108" s="100">
        <f>G109</f>
        <v>50</v>
      </c>
    </row>
    <row r="109" spans="1:7" ht="17.25" customHeight="1">
      <c r="A109" s="37" t="s">
        <v>32</v>
      </c>
      <c r="B109" s="27" t="s">
        <v>7</v>
      </c>
      <c r="C109" s="27" t="s">
        <v>42</v>
      </c>
      <c r="D109" s="27" t="s">
        <v>277</v>
      </c>
      <c r="E109" s="27" t="s">
        <v>25</v>
      </c>
      <c r="F109" s="27" t="s">
        <v>33</v>
      </c>
      <c r="G109" s="102">
        <v>50</v>
      </c>
    </row>
    <row r="110" spans="1:7" s="6" customFormat="1" ht="21" customHeight="1">
      <c r="A110" s="39" t="s">
        <v>241</v>
      </c>
      <c r="B110" s="12" t="s">
        <v>7</v>
      </c>
      <c r="C110" s="12" t="s">
        <v>93</v>
      </c>
      <c r="D110" s="12"/>
      <c r="E110" s="12"/>
      <c r="F110" s="12"/>
      <c r="G110" s="103">
        <f>G111</f>
        <v>0</v>
      </c>
    </row>
    <row r="111" spans="1:7" ht="21" customHeight="1">
      <c r="A111" s="83" t="s">
        <v>244</v>
      </c>
      <c r="B111" s="14" t="s">
        <v>7</v>
      </c>
      <c r="C111" s="14" t="s">
        <v>93</v>
      </c>
      <c r="D111" s="14" t="s">
        <v>276</v>
      </c>
      <c r="E111" s="14"/>
      <c r="F111" s="20"/>
      <c r="G111" s="104">
        <f>G112</f>
        <v>0</v>
      </c>
    </row>
    <row r="112" spans="1:7" ht="0.75" customHeight="1" hidden="1">
      <c r="A112" s="83" t="s">
        <v>245</v>
      </c>
      <c r="B112" s="14" t="s">
        <v>7</v>
      </c>
      <c r="C112" s="14" t="s">
        <v>93</v>
      </c>
      <c r="D112" s="14" t="s">
        <v>246</v>
      </c>
      <c r="E112" s="14"/>
      <c r="F112" s="20"/>
      <c r="G112" s="104">
        <f>G113</f>
        <v>0</v>
      </c>
    </row>
    <row r="113" spans="1:7" ht="21" customHeight="1" hidden="1">
      <c r="A113" s="83" t="s">
        <v>247</v>
      </c>
      <c r="B113" s="14" t="s">
        <v>7</v>
      </c>
      <c r="C113" s="14" t="s">
        <v>93</v>
      </c>
      <c r="D113" s="14" t="s">
        <v>246</v>
      </c>
      <c r="E113" s="14" t="s">
        <v>126</v>
      </c>
      <c r="F113" s="20"/>
      <c r="G113" s="104">
        <f>G114</f>
        <v>0</v>
      </c>
    </row>
    <row r="114" spans="1:7" ht="19.5" customHeight="1" hidden="1">
      <c r="A114" s="84" t="s">
        <v>240</v>
      </c>
      <c r="B114" s="28" t="s">
        <v>7</v>
      </c>
      <c r="C114" s="28" t="s">
        <v>93</v>
      </c>
      <c r="D114" s="28" t="s">
        <v>246</v>
      </c>
      <c r="E114" s="28" t="s">
        <v>248</v>
      </c>
      <c r="F114" s="27" t="s">
        <v>33</v>
      </c>
      <c r="G114" s="102"/>
    </row>
    <row r="115" spans="1:7" ht="18.75" customHeight="1">
      <c r="A115" s="35" t="s">
        <v>46</v>
      </c>
      <c r="B115" s="17" t="s">
        <v>7</v>
      </c>
      <c r="C115" s="17" t="s">
        <v>47</v>
      </c>
      <c r="D115" s="17"/>
      <c r="E115" s="17"/>
      <c r="F115" s="17"/>
      <c r="G115" s="99">
        <f>G117+G131+G137+G149+G160+G145</f>
        <v>488.8</v>
      </c>
    </row>
    <row r="116" spans="1:7" s="5" customFormat="1" ht="17.25" customHeight="1">
      <c r="A116" s="36" t="s">
        <v>10</v>
      </c>
      <c r="B116" s="14" t="s">
        <v>7</v>
      </c>
      <c r="C116" s="14" t="s">
        <v>47</v>
      </c>
      <c r="D116" s="14" t="s">
        <v>275</v>
      </c>
      <c r="E116" s="14"/>
      <c r="F116" s="14"/>
      <c r="G116" s="114">
        <f>G117</f>
        <v>260</v>
      </c>
    </row>
    <row r="117" spans="1:7" ht="16.5" customHeight="1">
      <c r="A117" s="36" t="s">
        <v>48</v>
      </c>
      <c r="B117" s="14" t="s">
        <v>7</v>
      </c>
      <c r="C117" s="14" t="s">
        <v>47</v>
      </c>
      <c r="D117" s="14" t="s">
        <v>274</v>
      </c>
      <c r="E117" s="14"/>
      <c r="F117" s="14"/>
      <c r="G117" s="100">
        <f>G120+G125</f>
        <v>260</v>
      </c>
    </row>
    <row r="118" spans="1:7" ht="24" customHeight="1">
      <c r="A118" s="36" t="s">
        <v>110</v>
      </c>
      <c r="B118" s="14" t="s">
        <v>7</v>
      </c>
      <c r="C118" s="14" t="s">
        <v>47</v>
      </c>
      <c r="D118" s="14" t="s">
        <v>274</v>
      </c>
      <c r="E118" s="14" t="s">
        <v>111</v>
      </c>
      <c r="F118" s="14"/>
      <c r="G118" s="100">
        <f>SUM(G120)</f>
        <v>170</v>
      </c>
    </row>
    <row r="119" spans="1:7" ht="24" customHeight="1">
      <c r="A119" s="36" t="s">
        <v>141</v>
      </c>
      <c r="B119" s="14" t="s">
        <v>7</v>
      </c>
      <c r="C119" s="14" t="s">
        <v>47</v>
      </c>
      <c r="D119" s="14" t="s">
        <v>274</v>
      </c>
      <c r="E119" s="14" t="s">
        <v>140</v>
      </c>
      <c r="F119" s="14"/>
      <c r="G119" s="100">
        <f>SUM(G120)</f>
        <v>170</v>
      </c>
    </row>
    <row r="120" spans="1:7" ht="21" customHeight="1">
      <c r="A120" s="36" t="s">
        <v>112</v>
      </c>
      <c r="B120" s="14" t="s">
        <v>7</v>
      </c>
      <c r="C120" s="14" t="s">
        <v>47</v>
      </c>
      <c r="D120" s="14" t="s">
        <v>274</v>
      </c>
      <c r="E120" s="14" t="s">
        <v>25</v>
      </c>
      <c r="F120" s="14"/>
      <c r="G120" s="100">
        <f>G122+G123+G121</f>
        <v>170</v>
      </c>
    </row>
    <row r="121" spans="1:7" ht="22.5" customHeight="1" hidden="1">
      <c r="A121" s="120"/>
      <c r="B121" s="121" t="s">
        <v>7</v>
      </c>
      <c r="C121" s="121" t="s">
        <v>47</v>
      </c>
      <c r="D121" s="121" t="s">
        <v>274</v>
      </c>
      <c r="E121" s="121" t="s">
        <v>25</v>
      </c>
      <c r="F121" s="121" t="s">
        <v>22</v>
      </c>
      <c r="G121" s="122">
        <v>0</v>
      </c>
    </row>
    <row r="122" spans="1:7" s="5" customFormat="1" ht="18.75" customHeight="1">
      <c r="A122" s="37" t="s">
        <v>138</v>
      </c>
      <c r="B122" s="27" t="s">
        <v>7</v>
      </c>
      <c r="C122" s="27" t="s">
        <v>47</v>
      </c>
      <c r="D122" s="27" t="s">
        <v>274</v>
      </c>
      <c r="E122" s="27" t="s">
        <v>25</v>
      </c>
      <c r="F122" s="27" t="s">
        <v>24</v>
      </c>
      <c r="G122" s="110">
        <v>160</v>
      </c>
    </row>
    <row r="123" spans="1:7" s="5" customFormat="1" ht="15" customHeight="1">
      <c r="A123" s="37" t="s">
        <v>32</v>
      </c>
      <c r="B123" s="27" t="s">
        <v>7</v>
      </c>
      <c r="C123" s="27" t="s">
        <v>47</v>
      </c>
      <c r="D123" s="27" t="s">
        <v>274</v>
      </c>
      <c r="E123" s="27" t="s">
        <v>25</v>
      </c>
      <c r="F123" s="27" t="s">
        <v>33</v>
      </c>
      <c r="G123" s="110">
        <v>10</v>
      </c>
    </row>
    <row r="124" spans="1:7" s="5" customFormat="1" ht="21" customHeight="1" hidden="1">
      <c r="A124" s="53" t="s">
        <v>28</v>
      </c>
      <c r="B124" s="18" t="s">
        <v>7</v>
      </c>
      <c r="C124" s="18" t="s">
        <v>47</v>
      </c>
      <c r="D124" s="18" t="s">
        <v>148</v>
      </c>
      <c r="E124" s="18" t="s">
        <v>25</v>
      </c>
      <c r="F124" s="18" t="s">
        <v>29</v>
      </c>
      <c r="G124" s="105"/>
    </row>
    <row r="125" spans="1:7" s="5" customFormat="1" ht="21" customHeight="1">
      <c r="A125" s="36" t="s">
        <v>128</v>
      </c>
      <c r="B125" s="20" t="s">
        <v>7</v>
      </c>
      <c r="C125" s="20" t="s">
        <v>47</v>
      </c>
      <c r="D125" s="14" t="s">
        <v>274</v>
      </c>
      <c r="E125" s="20" t="s">
        <v>126</v>
      </c>
      <c r="F125" s="20"/>
      <c r="G125" s="100">
        <f>SUM(G126)</f>
        <v>90</v>
      </c>
    </row>
    <row r="126" spans="1:7" ht="15.75" customHeight="1">
      <c r="A126" s="36" t="s">
        <v>129</v>
      </c>
      <c r="B126" s="20" t="s">
        <v>7</v>
      </c>
      <c r="C126" s="20" t="s">
        <v>47</v>
      </c>
      <c r="D126" s="14" t="s">
        <v>274</v>
      </c>
      <c r="E126" s="20" t="s">
        <v>127</v>
      </c>
      <c r="F126" s="20"/>
      <c r="G126" s="100">
        <f>SUM(G127+G129)</f>
        <v>90</v>
      </c>
    </row>
    <row r="127" spans="1:7" ht="18" customHeight="1">
      <c r="A127" s="36" t="s">
        <v>30</v>
      </c>
      <c r="B127" s="14" t="s">
        <v>7</v>
      </c>
      <c r="C127" s="14" t="s">
        <v>47</v>
      </c>
      <c r="D127" s="14" t="s">
        <v>274</v>
      </c>
      <c r="E127" s="14" t="s">
        <v>31</v>
      </c>
      <c r="F127" s="14"/>
      <c r="G127" s="100">
        <f>G128</f>
        <v>85</v>
      </c>
    </row>
    <row r="128" spans="1:7" ht="15.75" customHeight="1">
      <c r="A128" s="37" t="s">
        <v>32</v>
      </c>
      <c r="B128" s="27" t="s">
        <v>7</v>
      </c>
      <c r="C128" s="27" t="s">
        <v>47</v>
      </c>
      <c r="D128" s="27" t="s">
        <v>274</v>
      </c>
      <c r="E128" s="27" t="s">
        <v>31</v>
      </c>
      <c r="F128" s="27" t="s">
        <v>33</v>
      </c>
      <c r="G128" s="102">
        <v>85</v>
      </c>
    </row>
    <row r="129" spans="1:7" s="5" customFormat="1" ht="17.25" customHeight="1">
      <c r="A129" s="36" t="s">
        <v>34</v>
      </c>
      <c r="B129" s="20" t="s">
        <v>7</v>
      </c>
      <c r="C129" s="20" t="s">
        <v>47</v>
      </c>
      <c r="D129" s="14" t="s">
        <v>274</v>
      </c>
      <c r="E129" s="20" t="s">
        <v>35</v>
      </c>
      <c r="F129" s="20"/>
      <c r="G129" s="100">
        <f>G130</f>
        <v>5</v>
      </c>
    </row>
    <row r="130" spans="1:7" s="5" customFormat="1" ht="18.75" customHeight="1">
      <c r="A130" s="37" t="s">
        <v>32</v>
      </c>
      <c r="B130" s="27" t="s">
        <v>7</v>
      </c>
      <c r="C130" s="27" t="s">
        <v>47</v>
      </c>
      <c r="D130" s="27" t="s">
        <v>274</v>
      </c>
      <c r="E130" s="27" t="s">
        <v>35</v>
      </c>
      <c r="F130" s="27" t="s">
        <v>33</v>
      </c>
      <c r="G130" s="102">
        <v>5</v>
      </c>
    </row>
    <row r="131" spans="1:7" s="5" customFormat="1" ht="18.75" customHeight="1">
      <c r="A131" s="117" t="s">
        <v>289</v>
      </c>
      <c r="B131" s="118" t="s">
        <v>7</v>
      </c>
      <c r="C131" s="118" t="s">
        <v>47</v>
      </c>
      <c r="D131" s="118" t="s">
        <v>291</v>
      </c>
      <c r="E131" s="75"/>
      <c r="F131" s="75"/>
      <c r="G131" s="106">
        <f>G133</f>
        <v>0</v>
      </c>
    </row>
    <row r="132" spans="1:7" s="5" customFormat="1" ht="18.75" customHeight="1">
      <c r="A132" s="119" t="s">
        <v>10</v>
      </c>
      <c r="B132" s="75" t="s">
        <v>7</v>
      </c>
      <c r="C132" s="75" t="s">
        <v>47</v>
      </c>
      <c r="D132" s="75" t="s">
        <v>291</v>
      </c>
      <c r="E132" s="75"/>
      <c r="F132" s="75"/>
      <c r="G132" s="105"/>
    </row>
    <row r="133" spans="1:7" s="5" customFormat="1" ht="38.25" customHeight="1">
      <c r="A133" s="36" t="s">
        <v>290</v>
      </c>
      <c r="B133" s="75" t="s">
        <v>7</v>
      </c>
      <c r="C133" s="75" t="s">
        <v>47</v>
      </c>
      <c r="D133" s="75" t="s">
        <v>291</v>
      </c>
      <c r="E133" s="75"/>
      <c r="F133" s="75"/>
      <c r="G133" s="106">
        <f>G134</f>
        <v>0</v>
      </c>
    </row>
    <row r="134" spans="1:7" s="5" customFormat="1" ht="18.75" customHeight="1">
      <c r="A134" s="36" t="s">
        <v>131</v>
      </c>
      <c r="B134" s="75" t="s">
        <v>7</v>
      </c>
      <c r="C134" s="75" t="s">
        <v>47</v>
      </c>
      <c r="D134" s="75" t="s">
        <v>291</v>
      </c>
      <c r="E134" s="75" t="s">
        <v>111</v>
      </c>
      <c r="F134" s="75"/>
      <c r="G134" s="105">
        <f>G135</f>
        <v>0</v>
      </c>
    </row>
    <row r="135" spans="1:7" s="5" customFormat="1" ht="18.75" customHeight="1">
      <c r="A135" s="36" t="s">
        <v>113</v>
      </c>
      <c r="B135" s="75" t="s">
        <v>7</v>
      </c>
      <c r="C135" s="75" t="s">
        <v>47</v>
      </c>
      <c r="D135" s="75" t="s">
        <v>291</v>
      </c>
      <c r="E135" s="75" t="s">
        <v>140</v>
      </c>
      <c r="F135" s="75"/>
      <c r="G135" s="105">
        <f>G136</f>
        <v>0</v>
      </c>
    </row>
    <row r="136" spans="1:7" s="5" customFormat="1" ht="26.25" customHeight="1">
      <c r="A136" s="37" t="s">
        <v>38</v>
      </c>
      <c r="B136" s="75" t="s">
        <v>7</v>
      </c>
      <c r="C136" s="75" t="s">
        <v>47</v>
      </c>
      <c r="D136" s="75" t="s">
        <v>291</v>
      </c>
      <c r="E136" s="75" t="s">
        <v>25</v>
      </c>
      <c r="F136" s="75" t="s">
        <v>22</v>
      </c>
      <c r="G136" s="105">
        <v>0</v>
      </c>
    </row>
    <row r="137" spans="1:7" s="8" customFormat="1" ht="30.75" customHeight="1">
      <c r="A137" s="36" t="s">
        <v>49</v>
      </c>
      <c r="B137" s="14" t="s">
        <v>7</v>
      </c>
      <c r="C137" s="14" t="s">
        <v>47</v>
      </c>
      <c r="D137" s="14" t="s">
        <v>273</v>
      </c>
      <c r="E137" s="14"/>
      <c r="F137" s="14"/>
      <c r="G137" s="115">
        <f>G140</f>
        <v>38.8</v>
      </c>
    </row>
    <row r="138" spans="1:7" ht="23.25" customHeight="1">
      <c r="A138" s="36" t="s">
        <v>110</v>
      </c>
      <c r="B138" s="14" t="s">
        <v>7</v>
      </c>
      <c r="C138" s="14" t="s">
        <v>47</v>
      </c>
      <c r="D138" s="14" t="s">
        <v>272</v>
      </c>
      <c r="E138" s="14" t="s">
        <v>111</v>
      </c>
      <c r="F138" s="14"/>
      <c r="G138" s="100">
        <f>SUM(G140)</f>
        <v>38.8</v>
      </c>
    </row>
    <row r="139" spans="1:7" ht="24.75" customHeight="1">
      <c r="A139" s="36" t="s">
        <v>141</v>
      </c>
      <c r="B139" s="14" t="s">
        <v>7</v>
      </c>
      <c r="C139" s="14" t="s">
        <v>47</v>
      </c>
      <c r="D139" s="14" t="s">
        <v>272</v>
      </c>
      <c r="E139" s="14" t="s">
        <v>140</v>
      </c>
      <c r="F139" s="14"/>
      <c r="G139" s="100">
        <f>SUM(G140)</f>
        <v>38.8</v>
      </c>
    </row>
    <row r="140" spans="1:7" ht="24.75" customHeight="1">
      <c r="A140" s="36" t="s">
        <v>112</v>
      </c>
      <c r="B140" s="14" t="s">
        <v>7</v>
      </c>
      <c r="C140" s="14" t="s">
        <v>47</v>
      </c>
      <c r="D140" s="14" t="s">
        <v>272</v>
      </c>
      <c r="E140" s="14" t="s">
        <v>25</v>
      </c>
      <c r="F140" s="14"/>
      <c r="G140" s="100">
        <f>G141+G142+G143+G144</f>
        <v>38.8</v>
      </c>
    </row>
    <row r="141" spans="1:7" ht="20.25" customHeight="1">
      <c r="A141" s="38" t="s">
        <v>112</v>
      </c>
      <c r="B141" s="28" t="s">
        <v>7</v>
      </c>
      <c r="C141" s="28" t="s">
        <v>47</v>
      </c>
      <c r="D141" s="28" t="s">
        <v>272</v>
      </c>
      <c r="E141" s="28" t="s">
        <v>25</v>
      </c>
      <c r="F141" s="28" t="s">
        <v>20</v>
      </c>
      <c r="G141" s="101">
        <v>19.5</v>
      </c>
    </row>
    <row r="142" spans="1:7" ht="19.5" customHeight="1">
      <c r="A142" s="38" t="s">
        <v>110</v>
      </c>
      <c r="B142" s="28" t="s">
        <v>7</v>
      </c>
      <c r="C142" s="28" t="s">
        <v>47</v>
      </c>
      <c r="D142" s="28" t="s">
        <v>272</v>
      </c>
      <c r="E142" s="28" t="s">
        <v>25</v>
      </c>
      <c r="F142" s="28" t="s">
        <v>24</v>
      </c>
      <c r="G142" s="101">
        <v>7.3</v>
      </c>
    </row>
    <row r="143" spans="1:7" s="5" customFormat="1" ht="16.5" customHeight="1">
      <c r="A143" s="37" t="s">
        <v>50</v>
      </c>
      <c r="B143" s="27" t="s">
        <v>7</v>
      </c>
      <c r="C143" s="27" t="s">
        <v>47</v>
      </c>
      <c r="D143" s="27" t="s">
        <v>272</v>
      </c>
      <c r="E143" s="27" t="s">
        <v>25</v>
      </c>
      <c r="F143" s="27" t="s">
        <v>51</v>
      </c>
      <c r="G143" s="102">
        <v>10</v>
      </c>
    </row>
    <row r="144" spans="1:7" ht="18" customHeight="1">
      <c r="A144" s="52" t="s">
        <v>28</v>
      </c>
      <c r="B144" s="27" t="s">
        <v>7</v>
      </c>
      <c r="C144" s="27" t="s">
        <v>47</v>
      </c>
      <c r="D144" s="27" t="s">
        <v>272</v>
      </c>
      <c r="E144" s="27" t="s">
        <v>25</v>
      </c>
      <c r="F144" s="27" t="s">
        <v>29</v>
      </c>
      <c r="G144" s="102">
        <v>2</v>
      </c>
    </row>
    <row r="145" spans="1:7" ht="26.25" customHeight="1">
      <c r="A145" s="132" t="s">
        <v>296</v>
      </c>
      <c r="B145" s="126" t="s">
        <v>7</v>
      </c>
      <c r="C145" s="126" t="s">
        <v>47</v>
      </c>
      <c r="D145" s="126" t="s">
        <v>297</v>
      </c>
      <c r="E145" s="126"/>
      <c r="F145" s="126"/>
      <c r="G145" s="129">
        <f>G146</f>
        <v>40</v>
      </c>
    </row>
    <row r="146" spans="1:7" ht="18" customHeight="1">
      <c r="A146" s="36" t="s">
        <v>115</v>
      </c>
      <c r="B146" s="20" t="s">
        <v>7</v>
      </c>
      <c r="C146" s="20" t="s">
        <v>47</v>
      </c>
      <c r="D146" s="20" t="s">
        <v>297</v>
      </c>
      <c r="E146" s="20" t="s">
        <v>114</v>
      </c>
      <c r="F146" s="20"/>
      <c r="G146" s="104">
        <f>G147</f>
        <v>40</v>
      </c>
    </row>
    <row r="147" spans="1:7" ht="26.25" customHeight="1">
      <c r="A147" s="133" t="s">
        <v>135</v>
      </c>
      <c r="B147" s="20" t="s">
        <v>7</v>
      </c>
      <c r="C147" s="20" t="s">
        <v>47</v>
      </c>
      <c r="D147" s="20" t="s">
        <v>297</v>
      </c>
      <c r="E147" s="20" t="s">
        <v>134</v>
      </c>
      <c r="F147" s="20"/>
      <c r="G147" s="104">
        <f>G148</f>
        <v>40</v>
      </c>
    </row>
    <row r="148" spans="1:7" ht="27.75" customHeight="1">
      <c r="A148" s="133" t="s">
        <v>299</v>
      </c>
      <c r="B148" s="20" t="s">
        <v>7</v>
      </c>
      <c r="C148" s="20" t="s">
        <v>47</v>
      </c>
      <c r="D148" s="20" t="s">
        <v>297</v>
      </c>
      <c r="E148" s="20" t="s">
        <v>298</v>
      </c>
      <c r="F148" s="20" t="s">
        <v>87</v>
      </c>
      <c r="G148" s="104">
        <v>40</v>
      </c>
    </row>
    <row r="149" spans="1:7" ht="15" customHeight="1">
      <c r="A149" s="39" t="s">
        <v>52</v>
      </c>
      <c r="B149" s="12" t="s">
        <v>7</v>
      </c>
      <c r="C149" s="12" t="s">
        <v>47</v>
      </c>
      <c r="D149" s="12" t="s">
        <v>271</v>
      </c>
      <c r="E149" s="12"/>
      <c r="F149" s="12"/>
      <c r="G149" s="116">
        <f>G153+G158</f>
        <v>10</v>
      </c>
    </row>
    <row r="150" spans="1:7" ht="58.5" customHeight="1">
      <c r="A150" s="36" t="s">
        <v>160</v>
      </c>
      <c r="B150" s="14" t="s">
        <v>7</v>
      </c>
      <c r="C150" s="14" t="s">
        <v>47</v>
      </c>
      <c r="D150" s="14" t="s">
        <v>270</v>
      </c>
      <c r="E150" s="14"/>
      <c r="F150" s="14"/>
      <c r="G150" s="100">
        <f>G153</f>
        <v>5</v>
      </c>
    </row>
    <row r="151" spans="1:7" s="5" customFormat="1" ht="23.25" customHeight="1">
      <c r="A151" s="36" t="s">
        <v>110</v>
      </c>
      <c r="B151" s="14" t="s">
        <v>7</v>
      </c>
      <c r="C151" s="14" t="s">
        <v>47</v>
      </c>
      <c r="D151" s="14" t="s">
        <v>270</v>
      </c>
      <c r="E151" s="14" t="s">
        <v>111</v>
      </c>
      <c r="F151" s="14"/>
      <c r="G151" s="100">
        <f>SUM(G153)</f>
        <v>5</v>
      </c>
    </row>
    <row r="152" spans="1:7" ht="22.5" customHeight="1">
      <c r="A152" s="36" t="s">
        <v>141</v>
      </c>
      <c r="B152" s="14" t="s">
        <v>7</v>
      </c>
      <c r="C152" s="14" t="s">
        <v>47</v>
      </c>
      <c r="D152" s="14" t="s">
        <v>270</v>
      </c>
      <c r="E152" s="14" t="s">
        <v>140</v>
      </c>
      <c r="F152" s="14"/>
      <c r="G152" s="100">
        <f>SUM(G153)</f>
        <v>5</v>
      </c>
    </row>
    <row r="153" spans="1:7" s="9" customFormat="1" ht="24" customHeight="1">
      <c r="A153" s="36" t="s">
        <v>112</v>
      </c>
      <c r="B153" s="14" t="s">
        <v>7</v>
      </c>
      <c r="C153" s="14" t="s">
        <v>47</v>
      </c>
      <c r="D153" s="14" t="s">
        <v>270</v>
      </c>
      <c r="E153" s="14" t="s">
        <v>25</v>
      </c>
      <c r="F153" s="14"/>
      <c r="G153" s="100">
        <f>G154</f>
        <v>5</v>
      </c>
    </row>
    <row r="154" spans="1:7" ht="14.25" customHeight="1">
      <c r="A154" s="37" t="s">
        <v>23</v>
      </c>
      <c r="B154" s="27" t="s">
        <v>7</v>
      </c>
      <c r="C154" s="27" t="s">
        <v>47</v>
      </c>
      <c r="D154" s="27" t="s">
        <v>270</v>
      </c>
      <c r="E154" s="27" t="s">
        <v>25</v>
      </c>
      <c r="F154" s="27" t="s">
        <v>33</v>
      </c>
      <c r="G154" s="102">
        <v>5</v>
      </c>
    </row>
    <row r="155" spans="1:7" ht="34.5" customHeight="1">
      <c r="A155" s="36" t="s">
        <v>161</v>
      </c>
      <c r="B155" s="14" t="s">
        <v>7</v>
      </c>
      <c r="C155" s="14" t="s">
        <v>47</v>
      </c>
      <c r="D155" s="14" t="s">
        <v>269</v>
      </c>
      <c r="E155" s="14"/>
      <c r="F155" s="14"/>
      <c r="G155" s="100">
        <f>G156</f>
        <v>5</v>
      </c>
    </row>
    <row r="156" spans="1:7" ht="24.75" customHeight="1">
      <c r="A156" s="36" t="s">
        <v>110</v>
      </c>
      <c r="B156" s="14" t="s">
        <v>7</v>
      </c>
      <c r="C156" s="14" t="s">
        <v>47</v>
      </c>
      <c r="D156" s="14" t="s">
        <v>269</v>
      </c>
      <c r="E156" s="14" t="s">
        <v>111</v>
      </c>
      <c r="F156" s="14"/>
      <c r="G156" s="100">
        <f>SUM(G158)</f>
        <v>5</v>
      </c>
    </row>
    <row r="157" spans="1:7" ht="18.75" customHeight="1">
      <c r="A157" s="36" t="s">
        <v>141</v>
      </c>
      <c r="B157" s="14" t="s">
        <v>7</v>
      </c>
      <c r="C157" s="14" t="s">
        <v>47</v>
      </c>
      <c r="D157" s="14" t="s">
        <v>269</v>
      </c>
      <c r="E157" s="14" t="s">
        <v>140</v>
      </c>
      <c r="F157" s="14"/>
      <c r="G157" s="100">
        <f>SUM(G158)</f>
        <v>5</v>
      </c>
    </row>
    <row r="158" spans="1:7" s="10" customFormat="1" ht="21.75" customHeight="1">
      <c r="A158" s="36" t="s">
        <v>112</v>
      </c>
      <c r="B158" s="14" t="s">
        <v>7</v>
      </c>
      <c r="C158" s="14" t="s">
        <v>47</v>
      </c>
      <c r="D158" s="14" t="s">
        <v>269</v>
      </c>
      <c r="E158" s="14" t="s">
        <v>25</v>
      </c>
      <c r="F158" s="14"/>
      <c r="G158" s="100">
        <f>G159</f>
        <v>5</v>
      </c>
    </row>
    <row r="159" spans="1:7" s="10" customFormat="1" ht="22.5" customHeight="1">
      <c r="A159" s="37" t="s">
        <v>23</v>
      </c>
      <c r="B159" s="27" t="s">
        <v>7</v>
      </c>
      <c r="C159" s="27" t="s">
        <v>47</v>
      </c>
      <c r="D159" s="27" t="s">
        <v>269</v>
      </c>
      <c r="E159" s="27" t="s">
        <v>25</v>
      </c>
      <c r="F159" s="27" t="s">
        <v>33</v>
      </c>
      <c r="G159" s="102">
        <v>5</v>
      </c>
    </row>
    <row r="160" spans="1:7" s="76" customFormat="1" ht="15.75" customHeight="1">
      <c r="A160" s="77" t="s">
        <v>230</v>
      </c>
      <c r="B160" s="75" t="s">
        <v>7</v>
      </c>
      <c r="C160" s="75" t="s">
        <v>47</v>
      </c>
      <c r="D160" s="75" t="s">
        <v>268</v>
      </c>
      <c r="E160" s="75"/>
      <c r="F160" s="75"/>
      <c r="G160" s="116">
        <f>G161+G167</f>
        <v>140</v>
      </c>
    </row>
    <row r="161" spans="1:7" s="10" customFormat="1" ht="36" customHeight="1">
      <c r="A161" s="74" t="s">
        <v>229</v>
      </c>
      <c r="B161" s="75" t="s">
        <v>7</v>
      </c>
      <c r="C161" s="75" t="s">
        <v>47</v>
      </c>
      <c r="D161" s="75" t="s">
        <v>267</v>
      </c>
      <c r="E161" s="75"/>
      <c r="F161" s="75"/>
      <c r="G161" s="105">
        <f>G162</f>
        <v>30</v>
      </c>
    </row>
    <row r="162" spans="1:7" s="10" customFormat="1" ht="15.75" customHeight="1">
      <c r="A162" s="36" t="s">
        <v>110</v>
      </c>
      <c r="B162" s="75" t="s">
        <v>7</v>
      </c>
      <c r="C162" s="75" t="s">
        <v>47</v>
      </c>
      <c r="D162" s="75" t="s">
        <v>267</v>
      </c>
      <c r="E162" s="75" t="s">
        <v>111</v>
      </c>
      <c r="F162" s="75"/>
      <c r="G162" s="105">
        <f>G163</f>
        <v>30</v>
      </c>
    </row>
    <row r="163" spans="1:7" s="10" customFormat="1" ht="15.75" customHeight="1">
      <c r="A163" s="36" t="s">
        <v>141</v>
      </c>
      <c r="B163" s="75" t="s">
        <v>7</v>
      </c>
      <c r="C163" s="75" t="s">
        <v>47</v>
      </c>
      <c r="D163" s="75" t="s">
        <v>267</v>
      </c>
      <c r="E163" s="75" t="s">
        <v>140</v>
      </c>
      <c r="F163" s="75"/>
      <c r="G163" s="105">
        <f>G164</f>
        <v>30</v>
      </c>
    </row>
    <row r="164" spans="1:7" s="10" customFormat="1" ht="15.75" customHeight="1">
      <c r="A164" s="36" t="s">
        <v>112</v>
      </c>
      <c r="B164" s="75" t="s">
        <v>7</v>
      </c>
      <c r="C164" s="75" t="s">
        <v>47</v>
      </c>
      <c r="D164" s="75" t="s">
        <v>267</v>
      </c>
      <c r="E164" s="75" t="s">
        <v>25</v>
      </c>
      <c r="F164" s="75"/>
      <c r="G164" s="105">
        <f>G165+G166</f>
        <v>30</v>
      </c>
    </row>
    <row r="165" spans="1:7" s="10" customFormat="1" ht="15.75" customHeight="1">
      <c r="A165" s="52" t="s">
        <v>232</v>
      </c>
      <c r="B165" s="27" t="s">
        <v>7</v>
      </c>
      <c r="C165" s="27" t="s">
        <v>47</v>
      </c>
      <c r="D165" s="27" t="s">
        <v>267</v>
      </c>
      <c r="E165" s="27" t="s">
        <v>25</v>
      </c>
      <c r="F165" s="27" t="s">
        <v>22</v>
      </c>
      <c r="G165" s="102">
        <v>20</v>
      </c>
    </row>
    <row r="166" spans="1:7" s="10" customFormat="1" ht="15.75" customHeight="1">
      <c r="A166" s="52" t="s">
        <v>138</v>
      </c>
      <c r="B166" s="27" t="s">
        <v>7</v>
      </c>
      <c r="C166" s="27" t="s">
        <v>47</v>
      </c>
      <c r="D166" s="27" t="s">
        <v>267</v>
      </c>
      <c r="E166" s="27" t="s">
        <v>25</v>
      </c>
      <c r="F166" s="27" t="s">
        <v>24</v>
      </c>
      <c r="G166" s="102">
        <v>10</v>
      </c>
    </row>
    <row r="167" spans="1:7" s="10" customFormat="1" ht="33.75" customHeight="1">
      <c r="A167" s="74" t="s">
        <v>228</v>
      </c>
      <c r="B167" s="75" t="s">
        <v>7</v>
      </c>
      <c r="C167" s="75" t="s">
        <v>47</v>
      </c>
      <c r="D167" s="75" t="s">
        <v>266</v>
      </c>
      <c r="E167" s="75"/>
      <c r="F167" s="75"/>
      <c r="G167" s="105">
        <f>G168</f>
        <v>110</v>
      </c>
    </row>
    <row r="168" spans="1:7" s="10" customFormat="1" ht="23.25" customHeight="1">
      <c r="A168" s="36" t="s">
        <v>110</v>
      </c>
      <c r="B168" s="75" t="s">
        <v>7</v>
      </c>
      <c r="C168" s="75" t="s">
        <v>47</v>
      </c>
      <c r="D168" s="75" t="s">
        <v>266</v>
      </c>
      <c r="E168" s="75" t="s">
        <v>111</v>
      </c>
      <c r="F168" s="75"/>
      <c r="G168" s="105">
        <f>G169</f>
        <v>110</v>
      </c>
    </row>
    <row r="169" spans="1:7" s="10" customFormat="1" ht="15.75" customHeight="1">
      <c r="A169" s="36" t="s">
        <v>141</v>
      </c>
      <c r="B169" s="75" t="s">
        <v>7</v>
      </c>
      <c r="C169" s="75" t="s">
        <v>47</v>
      </c>
      <c r="D169" s="75" t="s">
        <v>266</v>
      </c>
      <c r="E169" s="75" t="s">
        <v>140</v>
      </c>
      <c r="F169" s="75"/>
      <c r="G169" s="105">
        <f>G170</f>
        <v>110</v>
      </c>
    </row>
    <row r="170" spans="1:7" s="10" customFormat="1" ht="15.75" customHeight="1">
      <c r="A170" s="36" t="s">
        <v>112</v>
      </c>
      <c r="B170" s="75" t="s">
        <v>7</v>
      </c>
      <c r="C170" s="75" t="s">
        <v>47</v>
      </c>
      <c r="D170" s="75" t="s">
        <v>266</v>
      </c>
      <c r="E170" s="75" t="s">
        <v>25</v>
      </c>
      <c r="F170" s="75"/>
      <c r="G170" s="105">
        <f>G171+G172</f>
        <v>110</v>
      </c>
    </row>
    <row r="171" spans="1:7" s="10" customFormat="1" ht="21" customHeight="1">
      <c r="A171" s="123" t="s">
        <v>28</v>
      </c>
      <c r="B171" s="127" t="s">
        <v>7</v>
      </c>
      <c r="C171" s="127" t="s">
        <v>47</v>
      </c>
      <c r="D171" s="127" t="s">
        <v>266</v>
      </c>
      <c r="E171" s="127" t="s">
        <v>25</v>
      </c>
      <c r="F171" s="127" t="s">
        <v>29</v>
      </c>
      <c r="G171" s="209">
        <v>45</v>
      </c>
    </row>
    <row r="172" spans="1:7" ht="21" customHeight="1">
      <c r="A172" s="123" t="s">
        <v>79</v>
      </c>
      <c r="B172" s="121" t="s">
        <v>7</v>
      </c>
      <c r="C172" s="121" t="s">
        <v>47</v>
      </c>
      <c r="D172" s="127" t="s">
        <v>266</v>
      </c>
      <c r="E172" s="127" t="s">
        <v>25</v>
      </c>
      <c r="F172" s="127" t="s">
        <v>51</v>
      </c>
      <c r="G172" s="122">
        <v>65</v>
      </c>
    </row>
    <row r="173" spans="1:8" s="9" customFormat="1" ht="21" customHeight="1">
      <c r="A173" s="40" t="s">
        <v>53</v>
      </c>
      <c r="B173" s="30" t="s">
        <v>9</v>
      </c>
      <c r="C173" s="31"/>
      <c r="D173" s="31"/>
      <c r="E173" s="31"/>
      <c r="F173" s="31"/>
      <c r="G173" s="98">
        <f>G174</f>
        <v>152.9</v>
      </c>
      <c r="H173" s="85"/>
    </row>
    <row r="174" spans="1:7" ht="16.5" customHeight="1">
      <c r="A174" s="39" t="s">
        <v>54</v>
      </c>
      <c r="B174" s="12" t="s">
        <v>9</v>
      </c>
      <c r="C174" s="12" t="s">
        <v>55</v>
      </c>
      <c r="D174" s="12"/>
      <c r="E174" s="12"/>
      <c r="F174" s="12"/>
      <c r="G174" s="100">
        <f>G175</f>
        <v>152.9</v>
      </c>
    </row>
    <row r="175" spans="1:7" ht="25.5" customHeight="1">
      <c r="A175" s="36" t="s">
        <v>56</v>
      </c>
      <c r="B175" s="14" t="s">
        <v>9</v>
      </c>
      <c r="C175" s="14" t="s">
        <v>55</v>
      </c>
      <c r="D175" s="14" t="s">
        <v>265</v>
      </c>
      <c r="E175" s="14"/>
      <c r="F175" s="14"/>
      <c r="G175" s="100">
        <f>G178+G182</f>
        <v>152.9</v>
      </c>
    </row>
    <row r="176" spans="1:7" ht="45.75" customHeight="1">
      <c r="A176" s="36" t="s">
        <v>107</v>
      </c>
      <c r="B176" s="14" t="s">
        <v>9</v>
      </c>
      <c r="C176" s="14" t="s">
        <v>55</v>
      </c>
      <c r="D176" s="14" t="s">
        <v>265</v>
      </c>
      <c r="E176" s="14" t="s">
        <v>106</v>
      </c>
      <c r="F176" s="14"/>
      <c r="G176" s="100">
        <f>SUM(G178)</f>
        <v>152.9</v>
      </c>
    </row>
    <row r="177" spans="1:7" ht="23.25" customHeight="1">
      <c r="A177" s="36" t="s">
        <v>118</v>
      </c>
      <c r="B177" s="14" t="s">
        <v>9</v>
      </c>
      <c r="C177" s="14" t="s">
        <v>55</v>
      </c>
      <c r="D177" s="14" t="s">
        <v>265</v>
      </c>
      <c r="E177" s="14" t="s">
        <v>119</v>
      </c>
      <c r="F177" s="14"/>
      <c r="G177" s="100">
        <f>SUM(G178:G180)</f>
        <v>270.4</v>
      </c>
    </row>
    <row r="178" spans="1:7" s="5" customFormat="1" ht="26.25" customHeight="1">
      <c r="A178" s="36" t="s">
        <v>109</v>
      </c>
      <c r="B178" s="14" t="s">
        <v>9</v>
      </c>
      <c r="C178" s="14" t="s">
        <v>55</v>
      </c>
      <c r="D178" s="14" t="s">
        <v>265</v>
      </c>
      <c r="E178" s="14" t="s">
        <v>12</v>
      </c>
      <c r="F178" s="14"/>
      <c r="G178" s="100">
        <f>G180+G181</f>
        <v>152.9</v>
      </c>
    </row>
    <row r="179" spans="1:7" s="5" customFormat="1" ht="0.75" customHeight="1" hidden="1">
      <c r="A179" s="36"/>
      <c r="B179" s="14"/>
      <c r="C179" s="14"/>
      <c r="D179" s="14"/>
      <c r="E179" s="14"/>
      <c r="F179" s="14"/>
      <c r="G179" s="100"/>
    </row>
    <row r="180" spans="1:7" s="9" customFormat="1" ht="18.75" customHeight="1">
      <c r="A180" s="37" t="s">
        <v>13</v>
      </c>
      <c r="B180" s="27" t="s">
        <v>9</v>
      </c>
      <c r="C180" s="27" t="s">
        <v>55</v>
      </c>
      <c r="D180" s="27" t="s">
        <v>265</v>
      </c>
      <c r="E180" s="27" t="s">
        <v>12</v>
      </c>
      <c r="F180" s="27" t="s">
        <v>14</v>
      </c>
      <c r="G180" s="102">
        <v>117.5</v>
      </c>
    </row>
    <row r="181" spans="1:7" ht="35.25" customHeight="1">
      <c r="A181" s="37" t="s">
        <v>286</v>
      </c>
      <c r="B181" s="27" t="s">
        <v>9</v>
      </c>
      <c r="C181" s="27" t="s">
        <v>55</v>
      </c>
      <c r="D181" s="27" t="s">
        <v>265</v>
      </c>
      <c r="E181" s="27" t="s">
        <v>284</v>
      </c>
      <c r="F181" s="27" t="s">
        <v>285</v>
      </c>
      <c r="G181" s="102">
        <v>35.4</v>
      </c>
    </row>
    <row r="182" spans="1:7" ht="0.75" customHeight="1">
      <c r="A182" s="36" t="s">
        <v>112</v>
      </c>
      <c r="B182" s="14" t="s">
        <v>9</v>
      </c>
      <c r="C182" s="14" t="s">
        <v>55</v>
      </c>
      <c r="D182" s="14" t="s">
        <v>149</v>
      </c>
      <c r="E182" s="14" t="s">
        <v>25</v>
      </c>
      <c r="F182" s="14"/>
      <c r="G182" s="100">
        <f>G183</f>
        <v>0</v>
      </c>
    </row>
    <row r="183" spans="1:7" ht="18.75" customHeight="1" hidden="1">
      <c r="A183" s="52" t="s">
        <v>28</v>
      </c>
      <c r="B183" s="28" t="s">
        <v>9</v>
      </c>
      <c r="C183" s="28" t="s">
        <v>55</v>
      </c>
      <c r="D183" s="28" t="s">
        <v>149</v>
      </c>
      <c r="E183" s="28" t="s">
        <v>25</v>
      </c>
      <c r="F183" s="28" t="s">
        <v>29</v>
      </c>
      <c r="G183" s="101">
        <v>0</v>
      </c>
    </row>
    <row r="184" spans="1:7" ht="21" customHeight="1" hidden="1">
      <c r="A184" s="40" t="s">
        <v>57</v>
      </c>
      <c r="B184" s="30" t="s">
        <v>55</v>
      </c>
      <c r="C184" s="30"/>
      <c r="D184" s="30"/>
      <c r="E184" s="30"/>
      <c r="F184" s="30"/>
      <c r="G184" s="98">
        <f>G185+G192</f>
        <v>0</v>
      </c>
    </row>
    <row r="185" spans="1:7" ht="30.75" customHeight="1" hidden="1">
      <c r="A185" s="39" t="s">
        <v>58</v>
      </c>
      <c r="B185" s="12" t="s">
        <v>55</v>
      </c>
      <c r="C185" s="12" t="s">
        <v>59</v>
      </c>
      <c r="D185" s="12"/>
      <c r="E185" s="12"/>
      <c r="F185" s="12"/>
      <c r="G185" s="106">
        <f>G186</f>
        <v>0</v>
      </c>
    </row>
    <row r="186" spans="1:7" ht="0.75" customHeight="1" hidden="1">
      <c r="A186" s="36" t="s">
        <v>10</v>
      </c>
      <c r="B186" s="14" t="s">
        <v>55</v>
      </c>
      <c r="C186" s="14" t="s">
        <v>59</v>
      </c>
      <c r="D186" s="14" t="s">
        <v>150</v>
      </c>
      <c r="E186" s="14"/>
      <c r="F186" s="14"/>
      <c r="G186" s="100">
        <f>G187</f>
        <v>0</v>
      </c>
    </row>
    <row r="187" spans="1:7" s="5" customFormat="1" ht="30.75" customHeight="1" hidden="1">
      <c r="A187" s="36" t="s">
        <v>60</v>
      </c>
      <c r="B187" s="14" t="s">
        <v>55</v>
      </c>
      <c r="C187" s="14" t="s">
        <v>59</v>
      </c>
      <c r="D187" s="14" t="s">
        <v>150</v>
      </c>
      <c r="E187" s="14"/>
      <c r="F187" s="14"/>
      <c r="G187" s="100">
        <f>SUM(G188)</f>
        <v>0</v>
      </c>
    </row>
    <row r="188" spans="1:7" ht="30.75" customHeight="1" hidden="1">
      <c r="A188" s="36" t="s">
        <v>110</v>
      </c>
      <c r="B188" s="14" t="s">
        <v>55</v>
      </c>
      <c r="C188" s="14" t="s">
        <v>59</v>
      </c>
      <c r="D188" s="14" t="s">
        <v>150</v>
      </c>
      <c r="E188" s="14" t="s">
        <v>111</v>
      </c>
      <c r="F188" s="14"/>
      <c r="G188" s="100">
        <f>SUM(G190)</f>
        <v>0</v>
      </c>
    </row>
    <row r="189" spans="1:7" s="8" customFormat="1" ht="30.75" customHeight="1" hidden="1">
      <c r="A189" s="36" t="s">
        <v>141</v>
      </c>
      <c r="B189" s="14" t="s">
        <v>55</v>
      </c>
      <c r="C189" s="14" t="s">
        <v>59</v>
      </c>
      <c r="D189" s="14" t="s">
        <v>150</v>
      </c>
      <c r="E189" s="14" t="s">
        <v>140</v>
      </c>
      <c r="F189" s="14"/>
      <c r="G189" s="100">
        <f>SUM(G190)</f>
        <v>0</v>
      </c>
    </row>
    <row r="190" spans="1:7" ht="30.75" customHeight="1" hidden="1">
      <c r="A190" s="36" t="s">
        <v>112</v>
      </c>
      <c r="B190" s="14" t="s">
        <v>55</v>
      </c>
      <c r="C190" s="14" t="s">
        <v>59</v>
      </c>
      <c r="D190" s="14" t="s">
        <v>150</v>
      </c>
      <c r="E190" s="14" t="s">
        <v>25</v>
      </c>
      <c r="F190" s="14"/>
      <c r="G190" s="100">
        <f>SUM(G191)</f>
        <v>0</v>
      </c>
    </row>
    <row r="191" spans="1:7" ht="0.75" customHeight="1" hidden="1">
      <c r="A191" s="49" t="s">
        <v>23</v>
      </c>
      <c r="B191" s="18" t="s">
        <v>55</v>
      </c>
      <c r="C191" s="18" t="s">
        <v>59</v>
      </c>
      <c r="D191" s="18" t="s">
        <v>150</v>
      </c>
      <c r="E191" s="18" t="s">
        <v>25</v>
      </c>
      <c r="F191" s="18" t="s">
        <v>24</v>
      </c>
      <c r="G191" s="105">
        <v>0</v>
      </c>
    </row>
    <row r="192" spans="1:7" ht="21" customHeight="1" hidden="1">
      <c r="A192" s="39" t="s">
        <v>61</v>
      </c>
      <c r="B192" s="12" t="s">
        <v>55</v>
      </c>
      <c r="C192" s="12" t="s">
        <v>62</v>
      </c>
      <c r="D192" s="12"/>
      <c r="E192" s="12"/>
      <c r="F192" s="12"/>
      <c r="G192" s="106">
        <f>G193</f>
        <v>0</v>
      </c>
    </row>
    <row r="193" spans="1:7" s="11" customFormat="1" ht="27.75" customHeight="1" hidden="1">
      <c r="A193" s="36" t="s">
        <v>10</v>
      </c>
      <c r="B193" s="14" t="s">
        <v>55</v>
      </c>
      <c r="C193" s="14" t="s">
        <v>62</v>
      </c>
      <c r="D193" s="14" t="s">
        <v>151</v>
      </c>
      <c r="E193" s="14"/>
      <c r="F193" s="14"/>
      <c r="G193" s="100">
        <f>G194</f>
        <v>0</v>
      </c>
    </row>
    <row r="194" spans="1:7" s="11" customFormat="1" ht="27.75" customHeight="1" hidden="1">
      <c r="A194" s="36" t="s">
        <v>63</v>
      </c>
      <c r="B194" s="14" t="s">
        <v>55</v>
      </c>
      <c r="C194" s="14" t="s">
        <v>62</v>
      </c>
      <c r="D194" s="14" t="s">
        <v>151</v>
      </c>
      <c r="E194" s="14"/>
      <c r="F194" s="14"/>
      <c r="G194" s="100">
        <f>SUM(G198)</f>
        <v>0</v>
      </c>
    </row>
    <row r="195" spans="1:7" s="11" customFormat="1" ht="27.75" customHeight="1" hidden="1">
      <c r="A195" s="36" t="s">
        <v>110</v>
      </c>
      <c r="B195" s="14" t="s">
        <v>55</v>
      </c>
      <c r="C195" s="14" t="s">
        <v>62</v>
      </c>
      <c r="D195" s="14" t="s">
        <v>151</v>
      </c>
      <c r="E195" s="14" t="s">
        <v>111</v>
      </c>
      <c r="F195" s="14"/>
      <c r="G195" s="100">
        <f>SUM(G197)</f>
        <v>0</v>
      </c>
    </row>
    <row r="196" spans="1:7" s="11" customFormat="1" ht="27.75" customHeight="1" hidden="1">
      <c r="A196" s="36" t="s">
        <v>141</v>
      </c>
      <c r="B196" s="14" t="s">
        <v>55</v>
      </c>
      <c r="C196" s="14" t="s">
        <v>62</v>
      </c>
      <c r="D196" s="14" t="s">
        <v>151</v>
      </c>
      <c r="E196" s="14" t="s">
        <v>140</v>
      </c>
      <c r="F196" s="14"/>
      <c r="G196" s="100">
        <f>SUM(G197)</f>
        <v>0</v>
      </c>
    </row>
    <row r="197" spans="1:7" s="11" customFormat="1" ht="27" customHeight="1" hidden="1">
      <c r="A197" s="36" t="s">
        <v>112</v>
      </c>
      <c r="B197" s="14" t="s">
        <v>55</v>
      </c>
      <c r="C197" s="14" t="s">
        <v>62</v>
      </c>
      <c r="D197" s="14" t="s">
        <v>151</v>
      </c>
      <c r="E197" s="14" t="s">
        <v>25</v>
      </c>
      <c r="F197" s="14"/>
      <c r="G197" s="100">
        <f>SUM(G198)</f>
        <v>0</v>
      </c>
    </row>
    <row r="198" spans="1:7" s="8" customFormat="1" ht="1.5" customHeight="1" hidden="1">
      <c r="A198" s="49" t="s">
        <v>23</v>
      </c>
      <c r="B198" s="18" t="s">
        <v>55</v>
      </c>
      <c r="C198" s="18" t="s">
        <v>62</v>
      </c>
      <c r="D198" s="18" t="s">
        <v>151</v>
      </c>
      <c r="E198" s="18" t="s">
        <v>25</v>
      </c>
      <c r="F198" s="18" t="s">
        <v>24</v>
      </c>
      <c r="G198" s="105">
        <v>0</v>
      </c>
    </row>
    <row r="199" spans="1:7" ht="21" customHeight="1">
      <c r="A199" s="40" t="s">
        <v>105</v>
      </c>
      <c r="B199" s="30" t="s">
        <v>15</v>
      </c>
      <c r="C199" s="31"/>
      <c r="D199" s="31"/>
      <c r="E199" s="31"/>
      <c r="F199" s="31"/>
      <c r="G199" s="98">
        <f>G200+G221</f>
        <v>1552.6999999999998</v>
      </c>
    </row>
    <row r="200" spans="1:7" ht="15" customHeight="1">
      <c r="A200" s="41" t="s">
        <v>64</v>
      </c>
      <c r="B200" s="7" t="s">
        <v>15</v>
      </c>
      <c r="C200" s="7" t="s">
        <v>59</v>
      </c>
      <c r="D200" s="7"/>
      <c r="E200" s="7"/>
      <c r="F200" s="7"/>
      <c r="G200" s="107">
        <f>G201</f>
        <v>1542.6999999999998</v>
      </c>
    </row>
    <row r="201" spans="1:7" s="21" customFormat="1" ht="15" customHeight="1">
      <c r="A201" s="42" t="s">
        <v>52</v>
      </c>
      <c r="B201" s="26" t="s">
        <v>15</v>
      </c>
      <c r="C201" s="26" t="s">
        <v>59</v>
      </c>
      <c r="D201" s="4" t="s">
        <v>264</v>
      </c>
      <c r="E201" s="14"/>
      <c r="F201" s="14"/>
      <c r="G201" s="100">
        <f>SUM(G216+G209+G202)</f>
        <v>1542.6999999999998</v>
      </c>
    </row>
    <row r="202" spans="1:7" s="21" customFormat="1" ht="24" customHeight="1">
      <c r="A202" s="36" t="s">
        <v>309</v>
      </c>
      <c r="B202" s="26" t="s">
        <v>15</v>
      </c>
      <c r="C202" s="26" t="s">
        <v>59</v>
      </c>
      <c r="D202" s="4" t="s">
        <v>264</v>
      </c>
      <c r="E202" s="14"/>
      <c r="F202" s="14"/>
      <c r="G202" s="100">
        <f>G203</f>
        <v>1194.6999999999998</v>
      </c>
    </row>
    <row r="203" spans="1:7" s="11" customFormat="1" ht="24.75" customHeight="1">
      <c r="A203" s="36" t="s">
        <v>110</v>
      </c>
      <c r="B203" s="14" t="s">
        <v>15</v>
      </c>
      <c r="C203" s="14" t="s">
        <v>59</v>
      </c>
      <c r="D203" s="14" t="s">
        <v>264</v>
      </c>
      <c r="E203" s="14" t="s">
        <v>111</v>
      </c>
      <c r="F203" s="14"/>
      <c r="G203" s="100">
        <f>G204+G205+G206</f>
        <v>1194.6999999999998</v>
      </c>
    </row>
    <row r="204" spans="1:7" ht="24.75" customHeight="1">
      <c r="A204" s="123" t="s">
        <v>232</v>
      </c>
      <c r="B204" s="121" t="s">
        <v>15</v>
      </c>
      <c r="C204" s="121" t="s">
        <v>59</v>
      </c>
      <c r="D204" s="121" t="s">
        <v>264</v>
      </c>
      <c r="E204" s="121" t="s">
        <v>25</v>
      </c>
      <c r="F204" s="121" t="s">
        <v>22</v>
      </c>
      <c r="G204" s="122">
        <v>25</v>
      </c>
    </row>
    <row r="205" spans="1:7" s="8" customFormat="1" ht="24" customHeight="1">
      <c r="A205" s="124" t="s">
        <v>26</v>
      </c>
      <c r="B205" s="121" t="s">
        <v>15</v>
      </c>
      <c r="C205" s="121" t="s">
        <v>59</v>
      </c>
      <c r="D205" s="121" t="s">
        <v>264</v>
      </c>
      <c r="E205" s="121" t="s">
        <v>25</v>
      </c>
      <c r="F205" s="121" t="s">
        <v>27</v>
      </c>
      <c r="G205" s="122">
        <v>350.9</v>
      </c>
    </row>
    <row r="206" spans="1:7" ht="16.5" customHeight="1">
      <c r="A206" s="125" t="s">
        <v>138</v>
      </c>
      <c r="B206" s="126" t="s">
        <v>15</v>
      </c>
      <c r="C206" s="127" t="s">
        <v>59</v>
      </c>
      <c r="D206" s="127" t="s">
        <v>264</v>
      </c>
      <c r="E206" s="127" t="s">
        <v>25</v>
      </c>
      <c r="F206" s="127" t="s">
        <v>24</v>
      </c>
      <c r="G206" s="209">
        <v>818.8</v>
      </c>
    </row>
    <row r="207" spans="1:7" ht="17.25" customHeight="1" hidden="1">
      <c r="A207" s="78" t="s">
        <v>50</v>
      </c>
      <c r="B207" s="32" t="s">
        <v>15</v>
      </c>
      <c r="C207" s="27" t="s">
        <v>59</v>
      </c>
      <c r="D207" s="27" t="s">
        <v>152</v>
      </c>
      <c r="E207" s="27" t="s">
        <v>25</v>
      </c>
      <c r="F207" s="27" t="s">
        <v>51</v>
      </c>
      <c r="G207" s="102"/>
    </row>
    <row r="208" spans="1:7" ht="19.5" customHeight="1" hidden="1">
      <c r="A208" s="52" t="s">
        <v>28</v>
      </c>
      <c r="B208" s="32" t="s">
        <v>15</v>
      </c>
      <c r="C208" s="27" t="s">
        <v>59</v>
      </c>
      <c r="D208" s="27" t="s">
        <v>152</v>
      </c>
      <c r="E208" s="27" t="s">
        <v>25</v>
      </c>
      <c r="F208" s="27" t="s">
        <v>29</v>
      </c>
      <c r="G208" s="102"/>
    </row>
    <row r="209" spans="1:7" ht="27" customHeight="1">
      <c r="A209" s="43" t="s">
        <v>307</v>
      </c>
      <c r="B209" s="14" t="s">
        <v>15</v>
      </c>
      <c r="C209" s="14" t="s">
        <v>59</v>
      </c>
      <c r="D209" s="14" t="s">
        <v>263</v>
      </c>
      <c r="E209" s="14"/>
      <c r="F209" s="14"/>
      <c r="G209" s="100">
        <f>G210</f>
        <v>298</v>
      </c>
    </row>
    <row r="210" spans="1:7" s="5" customFormat="1" ht="24" customHeight="1">
      <c r="A210" s="36" t="s">
        <v>110</v>
      </c>
      <c r="B210" s="14" t="s">
        <v>15</v>
      </c>
      <c r="C210" s="14" t="s">
        <v>59</v>
      </c>
      <c r="D210" s="14" t="s">
        <v>263</v>
      </c>
      <c r="E210" s="14" t="s">
        <v>111</v>
      </c>
      <c r="F210" s="14"/>
      <c r="G210" s="100">
        <f>G212</f>
        <v>298</v>
      </c>
    </row>
    <row r="211" spans="1:7" ht="26.25" customHeight="1">
      <c r="A211" s="36" t="s">
        <v>141</v>
      </c>
      <c r="B211" s="14" t="s">
        <v>15</v>
      </c>
      <c r="C211" s="14" t="s">
        <v>59</v>
      </c>
      <c r="D211" s="14" t="s">
        <v>263</v>
      </c>
      <c r="E211" s="14" t="s">
        <v>140</v>
      </c>
      <c r="F211" s="14"/>
      <c r="G211" s="100">
        <f>G212</f>
        <v>298</v>
      </c>
    </row>
    <row r="212" spans="1:7" ht="24.75" customHeight="1">
      <c r="A212" s="36" t="s">
        <v>112</v>
      </c>
      <c r="B212" s="14" t="s">
        <v>15</v>
      </c>
      <c r="C212" s="14" t="s">
        <v>59</v>
      </c>
      <c r="D212" s="14" t="s">
        <v>263</v>
      </c>
      <c r="E212" s="14" t="s">
        <v>25</v>
      </c>
      <c r="F212" s="14"/>
      <c r="G212" s="100">
        <f>G214+G215+G213</f>
        <v>298</v>
      </c>
    </row>
    <row r="213" spans="1:7" ht="15.75" customHeight="1">
      <c r="A213" s="52" t="s">
        <v>78</v>
      </c>
      <c r="B213" s="32" t="s">
        <v>15</v>
      </c>
      <c r="C213" s="27" t="s">
        <v>59</v>
      </c>
      <c r="D213" s="27" t="s">
        <v>263</v>
      </c>
      <c r="E213" s="27" t="s">
        <v>25</v>
      </c>
      <c r="F213" s="27" t="s">
        <v>65</v>
      </c>
      <c r="G213" s="108">
        <v>30</v>
      </c>
    </row>
    <row r="214" spans="1:7" ht="18.75" customHeight="1">
      <c r="A214" s="44" t="s">
        <v>139</v>
      </c>
      <c r="B214" s="32" t="s">
        <v>15</v>
      </c>
      <c r="C214" s="27" t="s">
        <v>59</v>
      </c>
      <c r="D214" s="27" t="s">
        <v>263</v>
      </c>
      <c r="E214" s="27" t="s">
        <v>25</v>
      </c>
      <c r="F214" s="27" t="s">
        <v>24</v>
      </c>
      <c r="G214" s="102">
        <v>68</v>
      </c>
    </row>
    <row r="215" spans="1:7" ht="18.75" customHeight="1">
      <c r="A215" s="52" t="s">
        <v>28</v>
      </c>
      <c r="B215" s="32" t="s">
        <v>15</v>
      </c>
      <c r="C215" s="27" t="s">
        <v>59</v>
      </c>
      <c r="D215" s="27" t="s">
        <v>263</v>
      </c>
      <c r="E215" s="27" t="s">
        <v>25</v>
      </c>
      <c r="F215" s="27" t="s">
        <v>29</v>
      </c>
      <c r="G215" s="102">
        <v>200</v>
      </c>
    </row>
    <row r="216" spans="1:7" ht="26.25" customHeight="1">
      <c r="A216" s="43" t="s">
        <v>308</v>
      </c>
      <c r="B216" s="14" t="s">
        <v>15</v>
      </c>
      <c r="C216" s="14" t="s">
        <v>59</v>
      </c>
      <c r="D216" s="14" t="s">
        <v>261</v>
      </c>
      <c r="E216" s="14"/>
      <c r="F216" s="14"/>
      <c r="G216" s="100">
        <f>G217</f>
        <v>50</v>
      </c>
    </row>
    <row r="217" spans="1:7" s="5" customFormat="1" ht="26.25" customHeight="1">
      <c r="A217" s="36" t="s">
        <v>110</v>
      </c>
      <c r="B217" s="14" t="s">
        <v>15</v>
      </c>
      <c r="C217" s="14" t="s">
        <v>59</v>
      </c>
      <c r="D217" s="14" t="s">
        <v>261</v>
      </c>
      <c r="E217" s="14" t="s">
        <v>111</v>
      </c>
      <c r="F217" s="14"/>
      <c r="G217" s="100">
        <f>G219</f>
        <v>50</v>
      </c>
    </row>
    <row r="218" spans="1:7" s="13" customFormat="1" ht="26.25" customHeight="1">
      <c r="A218" s="36" t="s">
        <v>141</v>
      </c>
      <c r="B218" s="14" t="s">
        <v>15</v>
      </c>
      <c r="C218" s="14" t="s">
        <v>59</v>
      </c>
      <c r="D218" s="14" t="s">
        <v>262</v>
      </c>
      <c r="E218" s="14" t="s">
        <v>140</v>
      </c>
      <c r="F218" s="14"/>
      <c r="G218" s="100">
        <f>G219</f>
        <v>50</v>
      </c>
    </row>
    <row r="219" spans="1:7" s="10" customFormat="1" ht="24.75" customHeight="1">
      <c r="A219" s="36" t="s">
        <v>112</v>
      </c>
      <c r="B219" s="14" t="s">
        <v>15</v>
      </c>
      <c r="C219" s="14" t="s">
        <v>59</v>
      </c>
      <c r="D219" s="14" t="s">
        <v>261</v>
      </c>
      <c r="E219" s="14" t="s">
        <v>25</v>
      </c>
      <c r="F219" s="14"/>
      <c r="G219" s="100">
        <f>G220</f>
        <v>50</v>
      </c>
    </row>
    <row r="220" spans="1:7" s="10" customFormat="1" ht="20.25" customHeight="1">
      <c r="A220" s="44" t="s">
        <v>138</v>
      </c>
      <c r="B220" s="32" t="s">
        <v>15</v>
      </c>
      <c r="C220" s="27" t="s">
        <v>59</v>
      </c>
      <c r="D220" s="27" t="s">
        <v>261</v>
      </c>
      <c r="E220" s="27" t="s">
        <v>25</v>
      </c>
      <c r="F220" s="27" t="s">
        <v>24</v>
      </c>
      <c r="G220" s="102">
        <v>50</v>
      </c>
    </row>
    <row r="221" spans="1:7" s="10" customFormat="1" ht="22.5" customHeight="1">
      <c r="A221" s="128" t="s">
        <v>66</v>
      </c>
      <c r="B221" s="126" t="s">
        <v>15</v>
      </c>
      <c r="C221" s="126" t="s">
        <v>67</v>
      </c>
      <c r="D221" s="126"/>
      <c r="E221" s="126"/>
      <c r="F221" s="126"/>
      <c r="G221" s="129">
        <f>G222</f>
        <v>10</v>
      </c>
    </row>
    <row r="222" spans="1:7" s="10" customFormat="1" ht="16.5" customHeight="1">
      <c r="A222" s="45" t="s">
        <v>10</v>
      </c>
      <c r="B222" s="14" t="s">
        <v>15</v>
      </c>
      <c r="C222" s="14" t="s">
        <v>67</v>
      </c>
      <c r="D222" s="14" t="s">
        <v>260</v>
      </c>
      <c r="E222" s="14"/>
      <c r="F222" s="14"/>
      <c r="G222" s="100">
        <f>G226</f>
        <v>10</v>
      </c>
    </row>
    <row r="223" spans="1:7" s="5" customFormat="1" ht="15.75" customHeight="1">
      <c r="A223" s="46" t="s">
        <v>68</v>
      </c>
      <c r="B223" s="14" t="s">
        <v>15</v>
      </c>
      <c r="C223" s="14" t="s">
        <v>67</v>
      </c>
      <c r="D223" s="14" t="s">
        <v>260</v>
      </c>
      <c r="E223" s="14"/>
      <c r="F223" s="14"/>
      <c r="G223" s="100">
        <f>G227</f>
        <v>10</v>
      </c>
    </row>
    <row r="224" spans="1:7" ht="24" customHeight="1">
      <c r="A224" s="36" t="s">
        <v>110</v>
      </c>
      <c r="B224" s="14" t="s">
        <v>15</v>
      </c>
      <c r="C224" s="14" t="s">
        <v>67</v>
      </c>
      <c r="D224" s="14" t="s">
        <v>260</v>
      </c>
      <c r="E224" s="14" t="s">
        <v>111</v>
      </c>
      <c r="F224" s="14"/>
      <c r="G224" s="100">
        <f>G226</f>
        <v>10</v>
      </c>
    </row>
    <row r="225" spans="1:7" ht="24" customHeight="1">
      <c r="A225" s="36" t="s">
        <v>141</v>
      </c>
      <c r="B225" s="14" t="s">
        <v>15</v>
      </c>
      <c r="C225" s="14" t="s">
        <v>67</v>
      </c>
      <c r="D225" s="14" t="s">
        <v>260</v>
      </c>
      <c r="E225" s="14" t="s">
        <v>140</v>
      </c>
      <c r="F225" s="14"/>
      <c r="G225" s="100">
        <f>G226</f>
        <v>10</v>
      </c>
    </row>
    <row r="226" spans="1:7" ht="21.75" customHeight="1">
      <c r="A226" s="36" t="s">
        <v>112</v>
      </c>
      <c r="B226" s="14" t="s">
        <v>15</v>
      </c>
      <c r="C226" s="14" t="s">
        <v>67</v>
      </c>
      <c r="D226" s="14" t="s">
        <v>260</v>
      </c>
      <c r="E226" s="14" t="s">
        <v>25</v>
      </c>
      <c r="F226" s="14"/>
      <c r="G226" s="100">
        <f>G227</f>
        <v>10</v>
      </c>
    </row>
    <row r="227" spans="1:7" s="5" customFormat="1" ht="18" customHeight="1">
      <c r="A227" s="37" t="s">
        <v>138</v>
      </c>
      <c r="B227" s="27" t="s">
        <v>15</v>
      </c>
      <c r="C227" s="27" t="s">
        <v>67</v>
      </c>
      <c r="D227" s="27" t="s">
        <v>260</v>
      </c>
      <c r="E227" s="27" t="s">
        <v>25</v>
      </c>
      <c r="F227" s="27" t="s">
        <v>24</v>
      </c>
      <c r="G227" s="102">
        <v>10</v>
      </c>
    </row>
    <row r="228" spans="1:7" ht="19.5" customHeight="1">
      <c r="A228" s="40" t="s">
        <v>69</v>
      </c>
      <c r="B228" s="30" t="s">
        <v>70</v>
      </c>
      <c r="C228" s="30"/>
      <c r="D228" s="30"/>
      <c r="E228" s="30"/>
      <c r="F228" s="30"/>
      <c r="G228" s="98">
        <f>G229+G246</f>
        <v>446.3</v>
      </c>
    </row>
    <row r="229" spans="1:7" ht="15.75" customHeight="1" hidden="1">
      <c r="A229" s="39" t="s">
        <v>71</v>
      </c>
      <c r="B229" s="12" t="s">
        <v>70</v>
      </c>
      <c r="C229" s="12" t="s">
        <v>9</v>
      </c>
      <c r="D229" s="12"/>
      <c r="E229" s="12"/>
      <c r="F229" s="12"/>
      <c r="G229" s="106">
        <f>G231+G236</f>
        <v>0</v>
      </c>
    </row>
    <row r="230" spans="1:7" ht="19.5" customHeight="1" hidden="1">
      <c r="A230" s="47" t="s">
        <v>10</v>
      </c>
      <c r="B230" s="14" t="s">
        <v>70</v>
      </c>
      <c r="C230" s="14" t="s">
        <v>9</v>
      </c>
      <c r="D230" s="14" t="s">
        <v>233</v>
      </c>
      <c r="E230" s="14"/>
      <c r="F230" s="14"/>
      <c r="G230" s="100">
        <f>G232</f>
        <v>0</v>
      </c>
    </row>
    <row r="231" spans="1:7" s="5" customFormat="1" ht="18.75" customHeight="1" hidden="1">
      <c r="A231" s="48" t="s">
        <v>72</v>
      </c>
      <c r="B231" s="23" t="s">
        <v>70</v>
      </c>
      <c r="C231" s="23" t="s">
        <v>9</v>
      </c>
      <c r="D231" s="14" t="s">
        <v>233</v>
      </c>
      <c r="E231" s="23"/>
      <c r="F231" s="23"/>
      <c r="G231" s="109">
        <f>G234</f>
        <v>0</v>
      </c>
    </row>
    <row r="232" spans="1:7" ht="22.5" customHeight="1" hidden="1">
      <c r="A232" s="36" t="s">
        <v>110</v>
      </c>
      <c r="B232" s="14" t="s">
        <v>70</v>
      </c>
      <c r="C232" s="14" t="s">
        <v>9</v>
      </c>
      <c r="D232" s="14" t="s">
        <v>233</v>
      </c>
      <c r="E232" s="14" t="s">
        <v>111</v>
      </c>
      <c r="F232" s="14"/>
      <c r="G232" s="100">
        <f>G234</f>
        <v>0</v>
      </c>
    </row>
    <row r="233" spans="1:7" ht="24" customHeight="1" hidden="1">
      <c r="A233" s="36" t="s">
        <v>141</v>
      </c>
      <c r="B233" s="14" t="s">
        <v>70</v>
      </c>
      <c r="C233" s="14" t="s">
        <v>9</v>
      </c>
      <c r="D233" s="14" t="s">
        <v>233</v>
      </c>
      <c r="E233" s="14" t="s">
        <v>126</v>
      </c>
      <c r="F233" s="14"/>
      <c r="G233" s="100">
        <f>G234</f>
        <v>0</v>
      </c>
    </row>
    <row r="234" spans="1:7" ht="1.5" customHeight="1" hidden="1">
      <c r="A234" s="36" t="s">
        <v>112</v>
      </c>
      <c r="B234" s="14" t="s">
        <v>70</v>
      </c>
      <c r="C234" s="14" t="s">
        <v>9</v>
      </c>
      <c r="D234" s="14" t="s">
        <v>233</v>
      </c>
      <c r="E234" s="14" t="s">
        <v>234</v>
      </c>
      <c r="F234" s="14"/>
      <c r="G234" s="100">
        <f>G235</f>
        <v>0</v>
      </c>
    </row>
    <row r="235" spans="1:7" s="5" customFormat="1" ht="21" customHeight="1" hidden="1">
      <c r="A235" s="79" t="s">
        <v>21</v>
      </c>
      <c r="B235" s="80" t="s">
        <v>70</v>
      </c>
      <c r="C235" s="80" t="s">
        <v>9</v>
      </c>
      <c r="D235" s="81" t="s">
        <v>233</v>
      </c>
      <c r="E235" s="80" t="s">
        <v>234</v>
      </c>
      <c r="F235" s="80" t="s">
        <v>235</v>
      </c>
      <c r="G235" s="110">
        <v>0</v>
      </c>
    </row>
    <row r="236" spans="1:7" s="5" customFormat="1" ht="26.25" customHeight="1" hidden="1">
      <c r="A236" s="39" t="s">
        <v>142</v>
      </c>
      <c r="B236" s="14" t="s">
        <v>70</v>
      </c>
      <c r="C236" s="14" t="s">
        <v>9</v>
      </c>
      <c r="D236" s="14" t="s">
        <v>238</v>
      </c>
      <c r="E236" s="14"/>
      <c r="F236" s="14"/>
      <c r="G236" s="100">
        <f>G239+G241</f>
        <v>0</v>
      </c>
    </row>
    <row r="237" spans="1:7" s="5" customFormat="1" ht="23.25" customHeight="1" hidden="1">
      <c r="A237" s="36" t="s">
        <v>121</v>
      </c>
      <c r="B237" s="14" t="s">
        <v>70</v>
      </c>
      <c r="C237" s="14" t="s">
        <v>9</v>
      </c>
      <c r="D237" s="14" t="s">
        <v>153</v>
      </c>
      <c r="E237" s="14" t="s">
        <v>120</v>
      </c>
      <c r="F237" s="14"/>
      <c r="G237" s="100">
        <f>G239</f>
        <v>0</v>
      </c>
    </row>
    <row r="238" spans="1:7" s="5" customFormat="1" ht="14.25" customHeight="1" hidden="1">
      <c r="A238" s="36" t="s">
        <v>123</v>
      </c>
      <c r="B238" s="14" t="s">
        <v>70</v>
      </c>
      <c r="C238" s="14" t="s">
        <v>9</v>
      </c>
      <c r="D238" s="14" t="s">
        <v>153</v>
      </c>
      <c r="E238" s="14" t="s">
        <v>122</v>
      </c>
      <c r="F238" s="14"/>
      <c r="G238" s="100">
        <f>G240</f>
        <v>0</v>
      </c>
    </row>
    <row r="239" spans="1:7" ht="24" customHeight="1" hidden="1">
      <c r="A239" s="36" t="s">
        <v>124</v>
      </c>
      <c r="B239" s="14" t="s">
        <v>70</v>
      </c>
      <c r="C239" s="14" t="s">
        <v>9</v>
      </c>
      <c r="D239" s="14" t="s">
        <v>153</v>
      </c>
      <c r="E239" s="14" t="s">
        <v>125</v>
      </c>
      <c r="F239" s="14"/>
      <c r="G239" s="100">
        <f>G240</f>
        <v>0</v>
      </c>
    </row>
    <row r="240" spans="1:7" ht="33.75" customHeight="1" hidden="1">
      <c r="A240" s="37" t="s">
        <v>223</v>
      </c>
      <c r="B240" s="27" t="s">
        <v>70</v>
      </c>
      <c r="C240" s="27" t="s">
        <v>9</v>
      </c>
      <c r="D240" s="27" t="s">
        <v>153</v>
      </c>
      <c r="E240" s="27" t="s">
        <v>125</v>
      </c>
      <c r="F240" s="27" t="s">
        <v>51</v>
      </c>
      <c r="G240" s="102">
        <v>0</v>
      </c>
    </row>
    <row r="241" spans="1:7" ht="22.5" customHeight="1">
      <c r="A241" s="82" t="s">
        <v>239</v>
      </c>
      <c r="B241" s="20" t="s">
        <v>70</v>
      </c>
      <c r="C241" s="20" t="s">
        <v>9</v>
      </c>
      <c r="D241" s="20" t="s">
        <v>237</v>
      </c>
      <c r="E241" s="20"/>
      <c r="F241" s="20"/>
      <c r="G241" s="104">
        <f>G242</f>
        <v>0</v>
      </c>
    </row>
    <row r="242" spans="1:7" ht="23.25" customHeight="1">
      <c r="A242" s="36" t="s">
        <v>110</v>
      </c>
      <c r="B242" s="20" t="s">
        <v>70</v>
      </c>
      <c r="C242" s="20" t="s">
        <v>9</v>
      </c>
      <c r="D242" s="20" t="s">
        <v>237</v>
      </c>
      <c r="E242" s="20" t="s">
        <v>111</v>
      </c>
      <c r="F242" s="20"/>
      <c r="G242" s="104">
        <f>G243</f>
        <v>0</v>
      </c>
    </row>
    <row r="243" spans="1:7" ht="24" customHeight="1">
      <c r="A243" s="36" t="s">
        <v>141</v>
      </c>
      <c r="B243" s="20" t="s">
        <v>70</v>
      </c>
      <c r="C243" s="20" t="s">
        <v>9</v>
      </c>
      <c r="D243" s="20" t="s">
        <v>237</v>
      </c>
      <c r="E243" s="20" t="s">
        <v>140</v>
      </c>
      <c r="F243" s="20"/>
      <c r="G243" s="104">
        <f>G244</f>
        <v>0</v>
      </c>
    </row>
    <row r="244" spans="1:7" ht="15.75" customHeight="1">
      <c r="A244" s="36" t="s">
        <v>112</v>
      </c>
      <c r="B244" s="20" t="s">
        <v>70</v>
      </c>
      <c r="C244" s="20" t="s">
        <v>9</v>
      </c>
      <c r="D244" s="20" t="s">
        <v>237</v>
      </c>
      <c r="E244" s="20" t="s">
        <v>25</v>
      </c>
      <c r="F244" s="20"/>
      <c r="G244" s="104">
        <f>G245</f>
        <v>0</v>
      </c>
    </row>
    <row r="245" spans="1:7" ht="18" customHeight="1">
      <c r="A245" s="37" t="s">
        <v>139</v>
      </c>
      <c r="B245" s="27" t="s">
        <v>70</v>
      </c>
      <c r="C245" s="27" t="s">
        <v>9</v>
      </c>
      <c r="D245" s="27" t="s">
        <v>237</v>
      </c>
      <c r="E245" s="27" t="s">
        <v>25</v>
      </c>
      <c r="F245" s="27" t="s">
        <v>22</v>
      </c>
      <c r="G245" s="102">
        <v>0</v>
      </c>
    </row>
    <row r="246" spans="1:7" ht="17.25" customHeight="1">
      <c r="A246" s="39" t="s">
        <v>73</v>
      </c>
      <c r="B246" s="12" t="s">
        <v>70</v>
      </c>
      <c r="C246" s="12" t="s">
        <v>55</v>
      </c>
      <c r="D246" s="12"/>
      <c r="E246" s="12"/>
      <c r="F246" s="12"/>
      <c r="G246" s="106">
        <f>G247</f>
        <v>446.3</v>
      </c>
    </row>
    <row r="247" spans="1:7" s="5" customFormat="1" ht="18.75" customHeight="1">
      <c r="A247" s="36" t="s">
        <v>10</v>
      </c>
      <c r="B247" s="14" t="s">
        <v>70</v>
      </c>
      <c r="C247" s="14" t="s">
        <v>55</v>
      </c>
      <c r="D247" s="14" t="s">
        <v>259</v>
      </c>
      <c r="E247" s="14"/>
      <c r="F247" s="14"/>
      <c r="G247" s="100">
        <f>G248+G253+G258+G263</f>
        <v>446.3</v>
      </c>
    </row>
    <row r="248" spans="1:7" ht="19.5" customHeight="1">
      <c r="A248" s="120" t="s">
        <v>74</v>
      </c>
      <c r="B248" s="121" t="s">
        <v>70</v>
      </c>
      <c r="C248" s="121" t="s">
        <v>55</v>
      </c>
      <c r="D248" s="121" t="s">
        <v>258</v>
      </c>
      <c r="E248" s="121" t="s">
        <v>25</v>
      </c>
      <c r="F248" s="121" t="s">
        <v>27</v>
      </c>
      <c r="G248" s="122">
        <v>0</v>
      </c>
    </row>
    <row r="249" spans="1:7" ht="25.5" customHeight="1" hidden="1">
      <c r="A249" s="36" t="s">
        <v>110</v>
      </c>
      <c r="B249" s="14" t="s">
        <v>70</v>
      </c>
      <c r="C249" s="14" t="s">
        <v>55</v>
      </c>
      <c r="D249" s="14" t="s">
        <v>154</v>
      </c>
      <c r="E249" s="14" t="s">
        <v>111</v>
      </c>
      <c r="F249" s="14"/>
      <c r="G249" s="100">
        <f>G251</f>
        <v>0</v>
      </c>
    </row>
    <row r="250" spans="1:7" ht="27" customHeight="1" hidden="1">
      <c r="A250" s="36" t="s">
        <v>141</v>
      </c>
      <c r="B250" s="14" t="s">
        <v>70</v>
      </c>
      <c r="C250" s="14" t="s">
        <v>55</v>
      </c>
      <c r="D250" s="14" t="s">
        <v>154</v>
      </c>
      <c r="E250" s="14" t="s">
        <v>140</v>
      </c>
      <c r="F250" s="14"/>
      <c r="G250" s="100">
        <f>G251</f>
        <v>0</v>
      </c>
    </row>
    <row r="251" spans="1:7" ht="24" customHeight="1" hidden="1">
      <c r="A251" s="36" t="s">
        <v>112</v>
      </c>
      <c r="B251" s="14" t="s">
        <v>70</v>
      </c>
      <c r="C251" s="14" t="s">
        <v>55</v>
      </c>
      <c r="D251" s="14" t="s">
        <v>154</v>
      </c>
      <c r="E251" s="14" t="s">
        <v>25</v>
      </c>
      <c r="F251" s="14"/>
      <c r="G251" s="100">
        <f>G252</f>
        <v>0</v>
      </c>
    </row>
    <row r="252" spans="1:7" ht="17.25" customHeight="1" hidden="1">
      <c r="A252" s="52" t="s">
        <v>28</v>
      </c>
      <c r="B252" s="27" t="s">
        <v>70</v>
      </c>
      <c r="C252" s="27" t="s">
        <v>55</v>
      </c>
      <c r="D252" s="27" t="s">
        <v>154</v>
      </c>
      <c r="E252" s="27" t="s">
        <v>25</v>
      </c>
      <c r="F252" s="27" t="s">
        <v>24</v>
      </c>
      <c r="G252" s="102">
        <v>0</v>
      </c>
    </row>
    <row r="253" spans="1:7" s="10" customFormat="1" ht="2.25" customHeight="1" hidden="1">
      <c r="A253" s="35" t="s">
        <v>75</v>
      </c>
      <c r="B253" s="14" t="s">
        <v>70</v>
      </c>
      <c r="C253" s="14" t="s">
        <v>55</v>
      </c>
      <c r="D253" s="14" t="s">
        <v>155</v>
      </c>
      <c r="E253" s="14"/>
      <c r="F253" s="14"/>
      <c r="G253" s="100">
        <f>G257</f>
        <v>0</v>
      </c>
    </row>
    <row r="254" spans="1:7" s="5" customFormat="1" ht="23.25" customHeight="1" hidden="1">
      <c r="A254" s="36" t="s">
        <v>110</v>
      </c>
      <c r="B254" s="14" t="s">
        <v>70</v>
      </c>
      <c r="C254" s="14" t="s">
        <v>55</v>
      </c>
      <c r="D254" s="14" t="s">
        <v>155</v>
      </c>
      <c r="E254" s="14" t="s">
        <v>111</v>
      </c>
      <c r="F254" s="14"/>
      <c r="G254" s="100">
        <f>G256</f>
        <v>0</v>
      </c>
    </row>
    <row r="255" spans="1:7" ht="25.5" customHeight="1" hidden="1">
      <c r="A255" s="36" t="s">
        <v>141</v>
      </c>
      <c r="B255" s="14" t="s">
        <v>70</v>
      </c>
      <c r="C255" s="14" t="s">
        <v>55</v>
      </c>
      <c r="D255" s="14" t="s">
        <v>155</v>
      </c>
      <c r="E255" s="14" t="s">
        <v>140</v>
      </c>
      <c r="F255" s="14"/>
      <c r="G255" s="100">
        <f>G256</f>
        <v>0</v>
      </c>
    </row>
    <row r="256" spans="1:7" ht="18" customHeight="1" hidden="1">
      <c r="A256" s="36" t="s">
        <v>112</v>
      </c>
      <c r="B256" s="14" t="s">
        <v>70</v>
      </c>
      <c r="C256" s="14" t="s">
        <v>55</v>
      </c>
      <c r="D256" s="14" t="s">
        <v>155</v>
      </c>
      <c r="E256" s="14" t="s">
        <v>25</v>
      </c>
      <c r="F256" s="14"/>
      <c r="G256" s="100">
        <f>G257</f>
        <v>0</v>
      </c>
    </row>
    <row r="257" spans="1:7" ht="17.25" customHeight="1" hidden="1">
      <c r="A257" s="53" t="s">
        <v>50</v>
      </c>
      <c r="B257" s="18" t="s">
        <v>70</v>
      </c>
      <c r="C257" s="18" t="s">
        <v>55</v>
      </c>
      <c r="D257" s="18" t="s">
        <v>155</v>
      </c>
      <c r="E257" s="18" t="s">
        <v>25</v>
      </c>
      <c r="F257" s="18" t="s">
        <v>51</v>
      </c>
      <c r="G257" s="105">
        <v>0</v>
      </c>
    </row>
    <row r="258" spans="1:7" ht="16.5" customHeight="1">
      <c r="A258" s="54" t="s">
        <v>76</v>
      </c>
      <c r="B258" s="14" t="s">
        <v>70</v>
      </c>
      <c r="C258" s="14" t="s">
        <v>55</v>
      </c>
      <c r="D258" s="14" t="s">
        <v>257</v>
      </c>
      <c r="E258" s="14"/>
      <c r="F258" s="14"/>
      <c r="G258" s="100">
        <f>G261</f>
        <v>108</v>
      </c>
    </row>
    <row r="259" spans="1:7" ht="24" customHeight="1">
      <c r="A259" s="36" t="s">
        <v>110</v>
      </c>
      <c r="B259" s="14" t="s">
        <v>70</v>
      </c>
      <c r="C259" s="14" t="s">
        <v>55</v>
      </c>
      <c r="D259" s="14" t="s">
        <v>257</v>
      </c>
      <c r="E259" s="14" t="s">
        <v>111</v>
      </c>
      <c r="F259" s="14"/>
      <c r="G259" s="100">
        <f>G261</f>
        <v>108</v>
      </c>
    </row>
    <row r="260" spans="1:7" ht="21.75" customHeight="1">
      <c r="A260" s="36" t="s">
        <v>141</v>
      </c>
      <c r="B260" s="14" t="s">
        <v>70</v>
      </c>
      <c r="C260" s="14" t="s">
        <v>55</v>
      </c>
      <c r="D260" s="14" t="s">
        <v>257</v>
      </c>
      <c r="E260" s="14" t="s">
        <v>140</v>
      </c>
      <c r="F260" s="14"/>
      <c r="G260" s="100">
        <f>G261</f>
        <v>108</v>
      </c>
    </row>
    <row r="261" spans="1:7" ht="26.25" customHeight="1">
      <c r="A261" s="36" t="s">
        <v>112</v>
      </c>
      <c r="B261" s="14" t="s">
        <v>70</v>
      </c>
      <c r="C261" s="14" t="s">
        <v>55</v>
      </c>
      <c r="D261" s="14" t="s">
        <v>257</v>
      </c>
      <c r="E261" s="14" t="s">
        <v>25</v>
      </c>
      <c r="F261" s="14"/>
      <c r="G261" s="100">
        <f>G262</f>
        <v>108</v>
      </c>
    </row>
    <row r="262" spans="1:7" s="5" customFormat="1" ht="19.5" customHeight="1">
      <c r="A262" s="52" t="s">
        <v>139</v>
      </c>
      <c r="B262" s="27" t="s">
        <v>70</v>
      </c>
      <c r="C262" s="27" t="s">
        <v>55</v>
      </c>
      <c r="D262" s="27" t="s">
        <v>257</v>
      </c>
      <c r="E262" s="27" t="s">
        <v>25</v>
      </c>
      <c r="F262" s="27" t="s">
        <v>22</v>
      </c>
      <c r="G262" s="137">
        <v>108</v>
      </c>
    </row>
    <row r="263" spans="1:7" ht="21" customHeight="1">
      <c r="A263" s="35" t="s">
        <v>77</v>
      </c>
      <c r="B263" s="14" t="s">
        <v>70</v>
      </c>
      <c r="C263" s="14" t="s">
        <v>55</v>
      </c>
      <c r="D263" s="14" t="s">
        <v>256</v>
      </c>
      <c r="E263" s="14"/>
      <c r="F263" s="14"/>
      <c r="G263" s="100">
        <f>G266+G272</f>
        <v>338.3</v>
      </c>
    </row>
    <row r="264" spans="1:7" ht="21.75" customHeight="1">
      <c r="A264" s="36" t="s">
        <v>110</v>
      </c>
      <c r="B264" s="14" t="s">
        <v>70</v>
      </c>
      <c r="C264" s="14" t="s">
        <v>55</v>
      </c>
      <c r="D264" s="14" t="s">
        <v>256</v>
      </c>
      <c r="E264" s="14" t="s">
        <v>111</v>
      </c>
      <c r="F264" s="14"/>
      <c r="G264" s="100">
        <f>G266</f>
        <v>331.3</v>
      </c>
    </row>
    <row r="265" spans="1:7" ht="23.25" customHeight="1">
      <c r="A265" s="36" t="s">
        <v>141</v>
      </c>
      <c r="B265" s="14" t="s">
        <v>70</v>
      </c>
      <c r="C265" s="14" t="s">
        <v>55</v>
      </c>
      <c r="D265" s="14" t="s">
        <v>256</v>
      </c>
      <c r="E265" s="14" t="s">
        <v>140</v>
      </c>
      <c r="F265" s="14"/>
      <c r="G265" s="100">
        <f>G266</f>
        <v>331.3</v>
      </c>
    </row>
    <row r="266" spans="1:7" ht="20.25" customHeight="1">
      <c r="A266" s="36" t="s">
        <v>112</v>
      </c>
      <c r="B266" s="14" t="s">
        <v>70</v>
      </c>
      <c r="C266" s="14" t="s">
        <v>55</v>
      </c>
      <c r="D266" s="14" t="s">
        <v>256</v>
      </c>
      <c r="E266" s="14" t="s">
        <v>25</v>
      </c>
      <c r="F266" s="14"/>
      <c r="G266" s="100">
        <f>G267+G268+G269+G270+G271</f>
        <v>331.3</v>
      </c>
    </row>
    <row r="267" spans="1:7" ht="15.75" customHeight="1">
      <c r="A267" s="52" t="s">
        <v>78</v>
      </c>
      <c r="B267" s="27" t="s">
        <v>70</v>
      </c>
      <c r="C267" s="27" t="s">
        <v>55</v>
      </c>
      <c r="D267" s="27" t="s">
        <v>256</v>
      </c>
      <c r="E267" s="27" t="s">
        <v>25</v>
      </c>
      <c r="F267" s="27" t="s">
        <v>65</v>
      </c>
      <c r="G267" s="209">
        <v>10</v>
      </c>
    </row>
    <row r="268" spans="1:7" ht="15.75" customHeight="1">
      <c r="A268" s="52" t="s">
        <v>139</v>
      </c>
      <c r="B268" s="27" t="s">
        <v>70</v>
      </c>
      <c r="C268" s="27" t="s">
        <v>55</v>
      </c>
      <c r="D268" s="27" t="s">
        <v>256</v>
      </c>
      <c r="E268" s="27" t="s">
        <v>25</v>
      </c>
      <c r="F268" s="27" t="s">
        <v>22</v>
      </c>
      <c r="G268" s="209">
        <v>94</v>
      </c>
    </row>
    <row r="269" spans="1:7" s="5" customFormat="1" ht="16.5" customHeight="1">
      <c r="A269" s="52" t="s">
        <v>138</v>
      </c>
      <c r="B269" s="27" t="s">
        <v>70</v>
      </c>
      <c r="C269" s="27" t="s">
        <v>55</v>
      </c>
      <c r="D269" s="27" t="s">
        <v>256</v>
      </c>
      <c r="E269" s="27" t="s">
        <v>25</v>
      </c>
      <c r="F269" s="27" t="s">
        <v>24</v>
      </c>
      <c r="G269" s="209">
        <v>80</v>
      </c>
    </row>
    <row r="270" spans="1:7" ht="18" customHeight="1">
      <c r="A270" s="52" t="s">
        <v>79</v>
      </c>
      <c r="B270" s="27" t="s">
        <v>70</v>
      </c>
      <c r="C270" s="27" t="s">
        <v>55</v>
      </c>
      <c r="D270" s="27" t="s">
        <v>256</v>
      </c>
      <c r="E270" s="27" t="s">
        <v>25</v>
      </c>
      <c r="F270" s="27" t="s">
        <v>51</v>
      </c>
      <c r="G270" s="209">
        <v>90</v>
      </c>
    </row>
    <row r="271" spans="1:7" ht="20.25" customHeight="1">
      <c r="A271" s="52" t="s">
        <v>28</v>
      </c>
      <c r="B271" s="27" t="s">
        <v>70</v>
      </c>
      <c r="C271" s="27" t="s">
        <v>55</v>
      </c>
      <c r="D271" s="27" t="s">
        <v>256</v>
      </c>
      <c r="E271" s="27" t="s">
        <v>25</v>
      </c>
      <c r="F271" s="27" t="s">
        <v>29</v>
      </c>
      <c r="G271" s="209">
        <v>57.3</v>
      </c>
    </row>
    <row r="272" spans="1:7" ht="19.5" customHeight="1">
      <c r="A272" s="35" t="s">
        <v>128</v>
      </c>
      <c r="B272" s="14" t="s">
        <v>70</v>
      </c>
      <c r="C272" s="14" t="s">
        <v>55</v>
      </c>
      <c r="D272" s="14" t="s">
        <v>256</v>
      </c>
      <c r="E272" s="14" t="s">
        <v>126</v>
      </c>
      <c r="F272" s="14"/>
      <c r="G272" s="100">
        <f>G273</f>
        <v>7</v>
      </c>
    </row>
    <row r="273" spans="1:7" ht="17.25" customHeight="1">
      <c r="A273" s="36" t="s">
        <v>129</v>
      </c>
      <c r="B273" s="14" t="s">
        <v>70</v>
      </c>
      <c r="C273" s="14" t="s">
        <v>55</v>
      </c>
      <c r="D273" s="14" t="s">
        <v>256</v>
      </c>
      <c r="E273" s="14" t="s">
        <v>127</v>
      </c>
      <c r="F273" s="14"/>
      <c r="G273" s="100">
        <f>G274</f>
        <v>7</v>
      </c>
    </row>
    <row r="274" spans="1:7" ht="18" customHeight="1">
      <c r="A274" s="36" t="s">
        <v>30</v>
      </c>
      <c r="B274" s="14" t="s">
        <v>70</v>
      </c>
      <c r="C274" s="14" t="s">
        <v>55</v>
      </c>
      <c r="D274" s="14" t="s">
        <v>256</v>
      </c>
      <c r="E274" s="14" t="s">
        <v>31</v>
      </c>
      <c r="F274" s="14"/>
      <c r="G274" s="100">
        <f>G275+G276</f>
        <v>7</v>
      </c>
    </row>
    <row r="275" spans="1:7" ht="18" customHeight="1">
      <c r="A275" s="52" t="s">
        <v>32</v>
      </c>
      <c r="B275" s="27" t="s">
        <v>70</v>
      </c>
      <c r="C275" s="27" t="s">
        <v>55</v>
      </c>
      <c r="D275" s="27" t="s">
        <v>256</v>
      </c>
      <c r="E275" s="27" t="s">
        <v>31</v>
      </c>
      <c r="F275" s="27" t="s">
        <v>33</v>
      </c>
      <c r="G275" s="102">
        <v>5</v>
      </c>
    </row>
    <row r="276" spans="1:7" ht="18" customHeight="1">
      <c r="A276" s="52" t="s">
        <v>32</v>
      </c>
      <c r="B276" s="27" t="s">
        <v>70</v>
      </c>
      <c r="C276" s="27" t="s">
        <v>55</v>
      </c>
      <c r="D276" s="27" t="s">
        <v>256</v>
      </c>
      <c r="E276" s="27" t="s">
        <v>35</v>
      </c>
      <c r="F276" s="27" t="s">
        <v>33</v>
      </c>
      <c r="G276" s="102">
        <v>2</v>
      </c>
    </row>
    <row r="277" spans="1:7" s="5" customFormat="1" ht="21" customHeight="1">
      <c r="A277" s="40" t="s">
        <v>80</v>
      </c>
      <c r="B277" s="30" t="s">
        <v>81</v>
      </c>
      <c r="C277" s="30"/>
      <c r="D277" s="30"/>
      <c r="E277" s="30"/>
      <c r="F277" s="30"/>
      <c r="G277" s="98">
        <f>G278</f>
        <v>30</v>
      </c>
    </row>
    <row r="278" spans="1:7" s="5" customFormat="1" ht="13.5" customHeight="1">
      <c r="A278" s="35" t="s">
        <v>82</v>
      </c>
      <c r="B278" s="17" t="s">
        <v>81</v>
      </c>
      <c r="C278" s="17" t="s">
        <v>7</v>
      </c>
      <c r="D278" s="17"/>
      <c r="E278" s="17"/>
      <c r="F278" s="17"/>
      <c r="G278" s="99">
        <f>G279</f>
        <v>30</v>
      </c>
    </row>
    <row r="279" spans="1:7" ht="18" customHeight="1">
      <c r="A279" s="50" t="s">
        <v>10</v>
      </c>
      <c r="B279" s="14" t="s">
        <v>81</v>
      </c>
      <c r="C279" s="14" t="s">
        <v>7</v>
      </c>
      <c r="D279" s="14" t="s">
        <v>255</v>
      </c>
      <c r="E279" s="14"/>
      <c r="F279" s="14"/>
      <c r="G279" s="100">
        <f>G280</f>
        <v>30</v>
      </c>
    </row>
    <row r="280" spans="1:7" ht="26.25" customHeight="1">
      <c r="A280" s="36" t="s">
        <v>110</v>
      </c>
      <c r="B280" s="14" t="s">
        <v>81</v>
      </c>
      <c r="C280" s="14" t="s">
        <v>7</v>
      </c>
      <c r="D280" s="14" t="s">
        <v>255</v>
      </c>
      <c r="E280" s="14" t="s">
        <v>111</v>
      </c>
      <c r="F280" s="14"/>
      <c r="G280" s="100">
        <f>G281</f>
        <v>30</v>
      </c>
    </row>
    <row r="281" spans="1:7" ht="26.25" customHeight="1">
      <c r="A281" s="36" t="s">
        <v>141</v>
      </c>
      <c r="B281" s="14" t="s">
        <v>81</v>
      </c>
      <c r="C281" s="14" t="s">
        <v>7</v>
      </c>
      <c r="D281" s="14" t="s">
        <v>255</v>
      </c>
      <c r="E281" s="14" t="s">
        <v>140</v>
      </c>
      <c r="F281" s="14"/>
      <c r="G281" s="100">
        <f>G282+G284</f>
        <v>30</v>
      </c>
    </row>
    <row r="282" spans="1:7" ht="26.25" customHeight="1">
      <c r="A282" s="52" t="s">
        <v>139</v>
      </c>
      <c r="B282" s="14" t="s">
        <v>81</v>
      </c>
      <c r="C282" s="14" t="s">
        <v>7</v>
      </c>
      <c r="D282" s="14" t="s">
        <v>255</v>
      </c>
      <c r="E282" s="14" t="s">
        <v>25</v>
      </c>
      <c r="F282" s="14" t="s">
        <v>22</v>
      </c>
      <c r="G282" s="100">
        <v>0</v>
      </c>
    </row>
    <row r="283" spans="1:7" ht="1.5" customHeight="1" hidden="1">
      <c r="A283" s="53" t="s">
        <v>21</v>
      </c>
      <c r="B283" s="18" t="s">
        <v>81</v>
      </c>
      <c r="C283" s="18" t="s">
        <v>7</v>
      </c>
      <c r="D283" s="18" t="s">
        <v>156</v>
      </c>
      <c r="E283" s="18" t="s">
        <v>25</v>
      </c>
      <c r="F283" s="18" t="s">
        <v>22</v>
      </c>
      <c r="G283" s="105"/>
    </row>
    <row r="284" spans="1:7" ht="20.25" customHeight="1">
      <c r="A284" s="52" t="s">
        <v>28</v>
      </c>
      <c r="B284" s="27" t="s">
        <v>81</v>
      </c>
      <c r="C284" s="27" t="s">
        <v>7</v>
      </c>
      <c r="D284" s="27" t="s">
        <v>255</v>
      </c>
      <c r="E284" s="27" t="s">
        <v>25</v>
      </c>
      <c r="F284" s="27" t="s">
        <v>29</v>
      </c>
      <c r="G284" s="102">
        <v>30</v>
      </c>
    </row>
    <row r="285" spans="1:7" s="5" customFormat="1" ht="17.25" customHeight="1">
      <c r="A285" s="29" t="s">
        <v>83</v>
      </c>
      <c r="B285" s="30" t="s">
        <v>62</v>
      </c>
      <c r="C285" s="30"/>
      <c r="D285" s="30"/>
      <c r="E285" s="30"/>
      <c r="F285" s="30"/>
      <c r="G285" s="98">
        <f>G286+G293</f>
        <v>488</v>
      </c>
    </row>
    <row r="286" spans="1:7" ht="16.5" customHeight="1">
      <c r="A286" s="35" t="s">
        <v>84</v>
      </c>
      <c r="B286" s="17" t="s">
        <v>62</v>
      </c>
      <c r="C286" s="17" t="s">
        <v>7</v>
      </c>
      <c r="D286" s="17"/>
      <c r="E286" s="17"/>
      <c r="F286" s="17"/>
      <c r="G286" s="99">
        <f aca="true" t="shared" si="0" ref="G286:G291">G287</f>
        <v>488</v>
      </c>
    </row>
    <row r="287" spans="1:7" ht="13.5" customHeight="1">
      <c r="A287" s="36" t="s">
        <v>10</v>
      </c>
      <c r="B287" s="14" t="s">
        <v>62</v>
      </c>
      <c r="C287" s="14" t="s">
        <v>7</v>
      </c>
      <c r="D287" s="14" t="s">
        <v>254</v>
      </c>
      <c r="E287" s="14"/>
      <c r="F287" s="14"/>
      <c r="G287" s="100">
        <f t="shared" si="0"/>
        <v>488</v>
      </c>
    </row>
    <row r="288" spans="1:7" ht="26.25" customHeight="1">
      <c r="A288" s="36" t="s">
        <v>85</v>
      </c>
      <c r="B288" s="14" t="s">
        <v>62</v>
      </c>
      <c r="C288" s="14" t="s">
        <v>7</v>
      </c>
      <c r="D288" s="14" t="s">
        <v>254</v>
      </c>
      <c r="E288" s="14"/>
      <c r="F288" s="14"/>
      <c r="G288" s="100">
        <f t="shared" si="0"/>
        <v>488</v>
      </c>
    </row>
    <row r="289" spans="1:7" ht="16.5" customHeight="1">
      <c r="A289" s="36" t="s">
        <v>115</v>
      </c>
      <c r="B289" s="14" t="s">
        <v>62</v>
      </c>
      <c r="C289" s="14" t="s">
        <v>7</v>
      </c>
      <c r="D289" s="14" t="s">
        <v>254</v>
      </c>
      <c r="E289" s="14" t="s">
        <v>114</v>
      </c>
      <c r="F289" s="14"/>
      <c r="G289" s="100">
        <f t="shared" si="0"/>
        <v>488</v>
      </c>
    </row>
    <row r="290" spans="1:7" ht="17.25" customHeight="1">
      <c r="A290" s="36" t="s">
        <v>132</v>
      </c>
      <c r="B290" s="14" t="s">
        <v>62</v>
      </c>
      <c r="C290" s="14" t="s">
        <v>7</v>
      </c>
      <c r="D290" s="14" t="s">
        <v>254</v>
      </c>
      <c r="E290" s="14" t="s">
        <v>51</v>
      </c>
      <c r="F290" s="14"/>
      <c r="G290" s="100">
        <f t="shared" si="0"/>
        <v>488</v>
      </c>
    </row>
    <row r="291" spans="1:7" ht="25.5" customHeight="1">
      <c r="A291" s="36" t="s">
        <v>133</v>
      </c>
      <c r="B291" s="14" t="s">
        <v>62</v>
      </c>
      <c r="C291" s="14" t="s">
        <v>7</v>
      </c>
      <c r="D291" s="14" t="s">
        <v>254</v>
      </c>
      <c r="E291" s="14" t="s">
        <v>293</v>
      </c>
      <c r="F291" s="14"/>
      <c r="G291" s="100">
        <f t="shared" si="0"/>
        <v>488</v>
      </c>
    </row>
    <row r="292" spans="1:7" ht="14.25" customHeight="1">
      <c r="A292" s="52" t="s">
        <v>86</v>
      </c>
      <c r="B292" s="27" t="s">
        <v>62</v>
      </c>
      <c r="C292" s="27" t="s">
        <v>7</v>
      </c>
      <c r="D292" s="27" t="s">
        <v>254</v>
      </c>
      <c r="E292" s="27" t="s">
        <v>293</v>
      </c>
      <c r="F292" s="27" t="s">
        <v>87</v>
      </c>
      <c r="G292" s="102">
        <v>488</v>
      </c>
    </row>
    <row r="293" spans="1:7" ht="18.75" customHeight="1">
      <c r="A293" s="35" t="s">
        <v>88</v>
      </c>
      <c r="B293" s="17" t="s">
        <v>62</v>
      </c>
      <c r="C293" s="17" t="s">
        <v>55</v>
      </c>
      <c r="D293" s="17"/>
      <c r="E293" s="17"/>
      <c r="F293" s="17"/>
      <c r="G293" s="99">
        <f>G294</f>
        <v>0</v>
      </c>
    </row>
    <row r="294" spans="1:7" ht="16.5" customHeight="1" hidden="1">
      <c r="A294" s="36" t="s">
        <v>143</v>
      </c>
      <c r="B294" s="14" t="s">
        <v>62</v>
      </c>
      <c r="C294" s="14" t="s">
        <v>55</v>
      </c>
      <c r="D294" s="14" t="s">
        <v>231</v>
      </c>
      <c r="E294" s="14"/>
      <c r="F294" s="14"/>
      <c r="G294" s="100">
        <f>G295</f>
        <v>0</v>
      </c>
    </row>
    <row r="295" spans="1:7" ht="16.5" customHeight="1" hidden="1">
      <c r="A295" s="36" t="s">
        <v>115</v>
      </c>
      <c r="B295" s="14" t="s">
        <v>62</v>
      </c>
      <c r="C295" s="14" t="s">
        <v>55</v>
      </c>
      <c r="D295" s="14" t="s">
        <v>231</v>
      </c>
      <c r="E295" s="14" t="s">
        <v>114</v>
      </c>
      <c r="F295" s="14"/>
      <c r="G295" s="100">
        <f>G296</f>
        <v>0</v>
      </c>
    </row>
    <row r="296" spans="1:7" ht="20.25" customHeight="1" hidden="1">
      <c r="A296" s="36" t="s">
        <v>135</v>
      </c>
      <c r="B296" s="14" t="s">
        <v>62</v>
      </c>
      <c r="C296" s="14" t="s">
        <v>55</v>
      </c>
      <c r="D296" s="14" t="s">
        <v>231</v>
      </c>
      <c r="E296" s="14" t="s">
        <v>134</v>
      </c>
      <c r="F296" s="14"/>
      <c r="G296" s="100">
        <f>G297</f>
        <v>0</v>
      </c>
    </row>
    <row r="297" spans="1:7" ht="21" customHeight="1" hidden="1">
      <c r="A297" s="36" t="s">
        <v>136</v>
      </c>
      <c r="B297" s="14" t="s">
        <v>62</v>
      </c>
      <c r="C297" s="14" t="s">
        <v>55</v>
      </c>
      <c r="D297" s="14" t="s">
        <v>231</v>
      </c>
      <c r="E297" s="14" t="s">
        <v>89</v>
      </c>
      <c r="F297" s="14"/>
      <c r="G297" s="100">
        <f>G298+G299+G300</f>
        <v>0</v>
      </c>
    </row>
    <row r="298" spans="1:7" ht="15" customHeight="1" hidden="1">
      <c r="A298" s="44" t="s">
        <v>90</v>
      </c>
      <c r="B298" s="27" t="s">
        <v>62</v>
      </c>
      <c r="C298" s="27" t="s">
        <v>55</v>
      </c>
      <c r="D298" s="27" t="s">
        <v>157</v>
      </c>
      <c r="E298" s="27" t="s">
        <v>89</v>
      </c>
      <c r="F298" s="27" t="s">
        <v>91</v>
      </c>
      <c r="G298" s="102">
        <v>0</v>
      </c>
    </row>
    <row r="299" spans="1:7" ht="17.25" customHeight="1" hidden="1">
      <c r="A299" s="44" t="s">
        <v>224</v>
      </c>
      <c r="B299" s="27" t="s">
        <v>62</v>
      </c>
      <c r="C299" s="27" t="s">
        <v>55</v>
      </c>
      <c r="D299" s="27" t="s">
        <v>226</v>
      </c>
      <c r="E299" s="27" t="s">
        <v>89</v>
      </c>
      <c r="F299" s="27" t="s">
        <v>91</v>
      </c>
      <c r="G299" s="102"/>
    </row>
    <row r="300" spans="1:7" ht="17.25" customHeight="1" hidden="1">
      <c r="A300" s="44" t="s">
        <v>225</v>
      </c>
      <c r="B300" s="27" t="s">
        <v>62</v>
      </c>
      <c r="C300" s="27" t="s">
        <v>55</v>
      </c>
      <c r="D300" s="27" t="s">
        <v>227</v>
      </c>
      <c r="E300" s="27" t="s">
        <v>89</v>
      </c>
      <c r="F300" s="27" t="s">
        <v>91</v>
      </c>
      <c r="G300" s="102"/>
    </row>
    <row r="301" spans="1:7" ht="15" customHeight="1">
      <c r="A301" s="29" t="s">
        <v>92</v>
      </c>
      <c r="B301" s="30" t="s">
        <v>93</v>
      </c>
      <c r="C301" s="30"/>
      <c r="D301" s="30"/>
      <c r="E301" s="31"/>
      <c r="F301" s="31"/>
      <c r="G301" s="98">
        <f>G302</f>
        <v>120</v>
      </c>
    </row>
    <row r="302" spans="1:7" ht="17.25" customHeight="1">
      <c r="A302" s="35" t="s">
        <v>94</v>
      </c>
      <c r="B302" s="17" t="s">
        <v>93</v>
      </c>
      <c r="C302" s="17" t="s">
        <v>9</v>
      </c>
      <c r="D302" s="17"/>
      <c r="E302" s="17"/>
      <c r="F302" s="17"/>
      <c r="G302" s="99">
        <f>G303</f>
        <v>120</v>
      </c>
    </row>
    <row r="303" spans="1:7" ht="15.75" customHeight="1">
      <c r="A303" s="36" t="s">
        <v>10</v>
      </c>
      <c r="B303" s="14" t="s">
        <v>93</v>
      </c>
      <c r="C303" s="14" t="s">
        <v>9</v>
      </c>
      <c r="D303" s="14" t="s">
        <v>253</v>
      </c>
      <c r="E303" s="14"/>
      <c r="F303" s="14"/>
      <c r="G303" s="100">
        <f>G304</f>
        <v>120</v>
      </c>
    </row>
    <row r="304" spans="1:7" ht="22.5" customHeight="1">
      <c r="A304" s="36" t="s">
        <v>95</v>
      </c>
      <c r="B304" s="14" t="s">
        <v>93</v>
      </c>
      <c r="C304" s="14" t="s">
        <v>9</v>
      </c>
      <c r="D304" s="14" t="s">
        <v>253</v>
      </c>
      <c r="E304" s="14"/>
      <c r="F304" s="14"/>
      <c r="G304" s="100">
        <f>G305</f>
        <v>120</v>
      </c>
    </row>
    <row r="305" spans="1:7" ht="16.5" customHeight="1">
      <c r="A305" s="36" t="s">
        <v>110</v>
      </c>
      <c r="B305" s="14" t="s">
        <v>93</v>
      </c>
      <c r="C305" s="14" t="s">
        <v>9</v>
      </c>
      <c r="D305" s="14" t="s">
        <v>253</v>
      </c>
      <c r="E305" s="14" t="s">
        <v>111</v>
      </c>
      <c r="F305" s="14"/>
      <c r="G305" s="100">
        <f>G306</f>
        <v>120</v>
      </c>
    </row>
    <row r="306" spans="1:7" ht="25.5" customHeight="1">
      <c r="A306" s="36" t="s">
        <v>141</v>
      </c>
      <c r="B306" s="14" t="s">
        <v>93</v>
      </c>
      <c r="C306" s="14" t="s">
        <v>9</v>
      </c>
      <c r="D306" s="14" t="s">
        <v>253</v>
      </c>
      <c r="E306" s="14" t="s">
        <v>140</v>
      </c>
      <c r="F306" s="14"/>
      <c r="G306" s="100">
        <f>G307+G308+G309</f>
        <v>120</v>
      </c>
    </row>
    <row r="307" spans="1:7" ht="21" customHeight="1">
      <c r="A307" s="120" t="s">
        <v>112</v>
      </c>
      <c r="B307" s="121" t="s">
        <v>93</v>
      </c>
      <c r="C307" s="121" t="s">
        <v>9</v>
      </c>
      <c r="D307" s="121" t="s">
        <v>253</v>
      </c>
      <c r="E307" s="121" t="s">
        <v>25</v>
      </c>
      <c r="F307" s="121" t="s">
        <v>24</v>
      </c>
      <c r="G307" s="138">
        <v>100</v>
      </c>
    </row>
    <row r="308" spans="1:7" ht="17.25" customHeight="1">
      <c r="A308" s="52" t="s">
        <v>138</v>
      </c>
      <c r="B308" s="27" t="s">
        <v>93</v>
      </c>
      <c r="C308" s="27" t="s">
        <v>9</v>
      </c>
      <c r="D308" s="27" t="s">
        <v>253</v>
      </c>
      <c r="E308" s="27" t="s">
        <v>25</v>
      </c>
      <c r="F308" s="27" t="s">
        <v>33</v>
      </c>
      <c r="G308" s="102">
        <v>20</v>
      </c>
    </row>
    <row r="309" spans="1:7" ht="12" customHeight="1">
      <c r="A309" s="52" t="s">
        <v>32</v>
      </c>
      <c r="B309" s="27" t="s">
        <v>93</v>
      </c>
      <c r="C309" s="27" t="s">
        <v>9</v>
      </c>
      <c r="D309" s="27" t="s">
        <v>253</v>
      </c>
      <c r="E309" s="27" t="s">
        <v>25</v>
      </c>
      <c r="F309" s="27" t="s">
        <v>29</v>
      </c>
      <c r="G309" s="102">
        <v>0</v>
      </c>
    </row>
    <row r="310" spans="1:7" ht="16.5" customHeight="1" hidden="1">
      <c r="A310" s="52" t="s">
        <v>236</v>
      </c>
      <c r="B310" s="27" t="s">
        <v>93</v>
      </c>
      <c r="C310" s="27" t="s">
        <v>9</v>
      </c>
      <c r="D310" s="27" t="s">
        <v>158</v>
      </c>
      <c r="E310" s="27" t="s">
        <v>25</v>
      </c>
      <c r="F310" s="27" t="s">
        <v>29</v>
      </c>
      <c r="G310" s="102">
        <v>0</v>
      </c>
    </row>
    <row r="311" spans="1:7" ht="15" customHeight="1">
      <c r="A311" s="40" t="s">
        <v>96</v>
      </c>
      <c r="B311" s="30" t="s">
        <v>47</v>
      </c>
      <c r="C311" s="30"/>
      <c r="D311" s="30"/>
      <c r="E311" s="31"/>
      <c r="F311" s="31"/>
      <c r="G311" s="98">
        <f aca="true" t="shared" si="1" ref="G311:G316">G312</f>
        <v>-1025.300000000001</v>
      </c>
    </row>
    <row r="312" spans="1:8" ht="17.25" customHeight="1">
      <c r="A312" s="35" t="s">
        <v>163</v>
      </c>
      <c r="B312" s="17" t="s">
        <v>164</v>
      </c>
      <c r="C312" s="17"/>
      <c r="D312" s="17"/>
      <c r="E312" s="14"/>
      <c r="F312" s="14"/>
      <c r="G312" s="100">
        <f>G48-G318</f>
        <v>-1025.300000000001</v>
      </c>
      <c r="H312" s="86"/>
    </row>
    <row r="313" spans="1:7" ht="21" customHeight="1" hidden="1">
      <c r="A313" s="36" t="s">
        <v>97</v>
      </c>
      <c r="B313" s="14" t="s">
        <v>47</v>
      </c>
      <c r="C313" s="14" t="s">
        <v>7</v>
      </c>
      <c r="D313" s="14" t="s">
        <v>159</v>
      </c>
      <c r="E313" s="14"/>
      <c r="F313" s="14"/>
      <c r="G313" s="100">
        <f t="shared" si="1"/>
        <v>0</v>
      </c>
    </row>
    <row r="314" spans="1:7" ht="21" customHeight="1" hidden="1">
      <c r="A314" s="36" t="s">
        <v>98</v>
      </c>
      <c r="B314" s="14" t="s">
        <v>47</v>
      </c>
      <c r="C314" s="14" t="s">
        <v>7</v>
      </c>
      <c r="D314" s="14" t="s">
        <v>159</v>
      </c>
      <c r="E314" s="14"/>
      <c r="F314" s="14"/>
      <c r="G314" s="100">
        <f t="shared" si="1"/>
        <v>0</v>
      </c>
    </row>
    <row r="315" spans="1:7" ht="21" customHeight="1" hidden="1">
      <c r="A315" s="36" t="s">
        <v>117</v>
      </c>
      <c r="B315" s="14" t="s">
        <v>47</v>
      </c>
      <c r="C315" s="14" t="s">
        <v>7</v>
      </c>
      <c r="D315" s="14" t="s">
        <v>159</v>
      </c>
      <c r="E315" s="14" t="s">
        <v>116</v>
      </c>
      <c r="F315" s="14"/>
      <c r="G315" s="100">
        <f t="shared" si="1"/>
        <v>0</v>
      </c>
    </row>
    <row r="316" spans="1:7" ht="21" customHeight="1" hidden="1">
      <c r="A316" s="36" t="s">
        <v>99</v>
      </c>
      <c r="B316" s="14" t="s">
        <v>47</v>
      </c>
      <c r="C316" s="14" t="s">
        <v>7</v>
      </c>
      <c r="D316" s="14" t="s">
        <v>159</v>
      </c>
      <c r="E316" s="14" t="s">
        <v>100</v>
      </c>
      <c r="F316" s="14"/>
      <c r="G316" s="100">
        <f t="shared" si="1"/>
        <v>0</v>
      </c>
    </row>
    <row r="317" spans="1:7" ht="15.75" customHeight="1" hidden="1">
      <c r="A317" s="53" t="s">
        <v>101</v>
      </c>
      <c r="B317" s="18" t="s">
        <v>47</v>
      </c>
      <c r="C317" s="18" t="s">
        <v>7</v>
      </c>
      <c r="D317" s="18" t="s">
        <v>159</v>
      </c>
      <c r="E317" s="18" t="s">
        <v>100</v>
      </c>
      <c r="F317" s="18" t="s">
        <v>102</v>
      </c>
      <c r="G317" s="105">
        <v>0</v>
      </c>
    </row>
    <row r="318" spans="1:7" ht="15" customHeight="1">
      <c r="A318" s="40" t="s">
        <v>103</v>
      </c>
      <c r="B318" s="31"/>
      <c r="C318" s="31"/>
      <c r="D318" s="31"/>
      <c r="E318" s="31"/>
      <c r="F318" s="31"/>
      <c r="G318" s="98">
        <f>G56+G64+G100+G115+G173+G199+G228+G277+G285+G301</f>
        <v>6135.3</v>
      </c>
    </row>
    <row r="319" ht="0.75" customHeight="1">
      <c r="G319" s="111"/>
    </row>
    <row r="320" ht="12.75" hidden="1">
      <c r="G320" s="111"/>
    </row>
    <row r="321" spans="1:7" ht="17.25" customHeight="1">
      <c r="A321" s="33" t="s">
        <v>292</v>
      </c>
      <c r="E321" s="16" t="s">
        <v>249</v>
      </c>
      <c r="G321" s="111"/>
    </row>
    <row r="322" spans="5:7" ht="12.75">
      <c r="E322" s="201"/>
      <c r="F322" s="201"/>
      <c r="G322" s="201"/>
    </row>
  </sheetData>
  <sheetProtection/>
  <mergeCells count="54">
    <mergeCell ref="E322:G322"/>
    <mergeCell ref="B47:F47"/>
    <mergeCell ref="C1:G1"/>
    <mergeCell ref="C2:G2"/>
    <mergeCell ref="C3:G3"/>
    <mergeCell ref="D4:G4"/>
    <mergeCell ref="B20:F20"/>
    <mergeCell ref="B37:F37"/>
    <mergeCell ref="B16:F16"/>
    <mergeCell ref="B17:F17"/>
    <mergeCell ref="A5:G5"/>
    <mergeCell ref="A6:G6"/>
    <mergeCell ref="B15:F15"/>
    <mergeCell ref="B21:F21"/>
    <mergeCell ref="G9:G10"/>
    <mergeCell ref="B14:F14"/>
    <mergeCell ref="A7:G7"/>
    <mergeCell ref="A9:A10"/>
    <mergeCell ref="B11:F11"/>
    <mergeCell ref="B12:F12"/>
    <mergeCell ref="B48:F48"/>
    <mergeCell ref="B24:F24"/>
    <mergeCell ref="B41:F41"/>
    <mergeCell ref="B18:F18"/>
    <mergeCell ref="B36:F36"/>
    <mergeCell ref="B25:F25"/>
    <mergeCell ref="B26:F26"/>
    <mergeCell ref="B33:F33"/>
    <mergeCell ref="B34:F34"/>
    <mergeCell ref="B40:F40"/>
    <mergeCell ref="A53:A54"/>
    <mergeCell ref="B53:B54"/>
    <mergeCell ref="C53:C54"/>
    <mergeCell ref="D53:D54"/>
    <mergeCell ref="E53:E54"/>
    <mergeCell ref="F53:F54"/>
    <mergeCell ref="B13:F13"/>
    <mergeCell ref="B19:F19"/>
    <mergeCell ref="B9:F10"/>
    <mergeCell ref="F8:G8"/>
    <mergeCell ref="B46:F46"/>
    <mergeCell ref="B43:F43"/>
    <mergeCell ref="B44:F44"/>
    <mergeCell ref="B45:F45"/>
    <mergeCell ref="B31:F31"/>
    <mergeCell ref="B32:F32"/>
    <mergeCell ref="B39:F39"/>
    <mergeCell ref="B42:F42"/>
    <mergeCell ref="B29:F29"/>
    <mergeCell ref="B30:F30"/>
    <mergeCell ref="B27:F27"/>
    <mergeCell ref="B28:F28"/>
    <mergeCell ref="B35:F35"/>
    <mergeCell ref="B38:F3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жшгр</dc:creator>
  <cp:keywords/>
  <dc:description/>
  <cp:lastModifiedBy>User</cp:lastModifiedBy>
  <cp:lastPrinted>2017-03-16T05:09:45Z</cp:lastPrinted>
  <dcterms:created xsi:type="dcterms:W3CDTF">2013-11-26T10:01:57Z</dcterms:created>
  <dcterms:modified xsi:type="dcterms:W3CDTF">2017-03-16T05:31:53Z</dcterms:modified>
  <cp:category/>
  <cp:version/>
  <cp:contentType/>
  <cp:contentStatus/>
</cp:coreProperties>
</file>